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mpit\Desktop\duyuru\HESAP PROG\"/>
    </mc:Choice>
  </mc:AlternateContent>
  <bookViews>
    <workbookView xWindow="0" yWindow="0" windowWidth="19200" windowHeight="11610" activeTab="1"/>
  </bookViews>
  <sheets>
    <sheet name="BİLGİ" sheetId="4" r:id="rId1"/>
    <sheet name="Sheet1" sheetId="5" r:id="rId2"/>
  </sheets>
  <definedNames>
    <definedName name="_xlnm.Print_Area" localSheetId="0">BİLGİ!$B$3:$W$32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5" l="1"/>
  <c r="K28" i="5"/>
  <c r="N28" i="5"/>
  <c r="Y28" i="5" s="1"/>
  <c r="Q28" i="5"/>
  <c r="R28" i="5" s="1"/>
  <c r="V28" i="5"/>
  <c r="H29" i="5"/>
  <c r="K29" i="5"/>
  <c r="N29" i="5"/>
  <c r="Y29" i="5" s="1"/>
  <c r="Q29" i="5"/>
  <c r="V29" i="5"/>
  <c r="H30" i="5"/>
  <c r="K30" i="5"/>
  <c r="N30" i="5"/>
  <c r="Y30" i="5" s="1"/>
  <c r="Q30" i="5"/>
  <c r="R30" i="5" s="1"/>
  <c r="V30" i="5"/>
  <c r="Z30" i="5" l="1"/>
  <c r="Z28" i="5"/>
  <c r="X30" i="5"/>
  <c r="R29" i="5"/>
  <c r="X29" i="5"/>
  <c r="X28" i="5"/>
  <c r="Z29" i="5"/>
  <c r="V72" i="5"/>
  <c r="Q72" i="5"/>
  <c r="N72" i="5"/>
  <c r="Y72" i="5" s="1"/>
  <c r="K72" i="5"/>
  <c r="H72" i="5"/>
  <c r="V71" i="5"/>
  <c r="Q71" i="5"/>
  <c r="N71" i="5"/>
  <c r="Y71" i="5" s="1"/>
  <c r="K71" i="5"/>
  <c r="H71" i="5"/>
  <c r="V70" i="5"/>
  <c r="Q70" i="5"/>
  <c r="N70" i="5"/>
  <c r="Y70" i="5" s="1"/>
  <c r="K70" i="5"/>
  <c r="H70" i="5"/>
  <c r="V58" i="5"/>
  <c r="Q58" i="5"/>
  <c r="N58" i="5"/>
  <c r="Y58" i="5" s="1"/>
  <c r="K58" i="5"/>
  <c r="H58" i="5"/>
  <c r="V57" i="5"/>
  <c r="Q57" i="5"/>
  <c r="N57" i="5"/>
  <c r="Y57" i="5" s="1"/>
  <c r="K57" i="5"/>
  <c r="H57" i="5"/>
  <c r="Y56" i="5"/>
  <c r="V56" i="5"/>
  <c r="Q56" i="5"/>
  <c r="R56" i="5" s="1"/>
  <c r="N56" i="5"/>
  <c r="K56" i="5"/>
  <c r="H56" i="5"/>
  <c r="V44" i="5"/>
  <c r="Q44" i="5"/>
  <c r="N44" i="5"/>
  <c r="Y44" i="5" s="1"/>
  <c r="K44" i="5"/>
  <c r="H44" i="5"/>
  <c r="V43" i="5"/>
  <c r="Q43" i="5"/>
  <c r="N43" i="5"/>
  <c r="Y43" i="5" s="1"/>
  <c r="K43" i="5"/>
  <c r="H43" i="5"/>
  <c r="V42" i="5"/>
  <c r="Q42" i="5"/>
  <c r="R42" i="5" s="1"/>
  <c r="N42" i="5"/>
  <c r="Y42" i="5" s="1"/>
  <c r="K42" i="5"/>
  <c r="H42" i="5"/>
  <c r="V16" i="5"/>
  <c r="Q16" i="5"/>
  <c r="N16" i="5"/>
  <c r="Y16" i="5" s="1"/>
  <c r="K16" i="5"/>
  <c r="H16" i="5"/>
  <c r="V15" i="5"/>
  <c r="Q15" i="5"/>
  <c r="N15" i="5"/>
  <c r="Y15" i="5" s="1"/>
  <c r="K15" i="5"/>
  <c r="H15" i="5"/>
  <c r="V14" i="5"/>
  <c r="Q14" i="5"/>
  <c r="N14" i="5"/>
  <c r="Y14" i="5" s="1"/>
  <c r="K14" i="5"/>
  <c r="H14" i="5"/>
  <c r="R70" i="5" l="1"/>
  <c r="Z70" i="5" s="1"/>
  <c r="R57" i="5"/>
  <c r="Z57" i="5" s="1"/>
  <c r="R58" i="5"/>
  <c r="X58" i="5" s="1"/>
  <c r="R44" i="5"/>
  <c r="Z44" i="5" s="1"/>
  <c r="AA28" i="5"/>
  <c r="R14" i="5"/>
  <c r="X44" i="5"/>
  <c r="R71" i="5"/>
  <c r="X71" i="5" s="1"/>
  <c r="R72" i="5"/>
  <c r="X72" i="5" s="1"/>
  <c r="R43" i="5"/>
  <c r="Z43" i="5" s="1"/>
  <c r="Z72" i="5"/>
  <c r="X56" i="5"/>
  <c r="Z56" i="5"/>
  <c r="X42" i="5"/>
  <c r="Z42" i="5"/>
  <c r="R15" i="5"/>
  <c r="Z15" i="5" s="1"/>
  <c r="R16" i="5"/>
  <c r="Z16" i="5" s="1"/>
  <c r="Z71" i="5" l="1"/>
  <c r="AA70" i="5" s="1"/>
  <c r="X70" i="5"/>
  <c r="X57" i="5"/>
  <c r="Z58" i="5"/>
  <c r="AA56" i="5" s="1"/>
  <c r="X43" i="5"/>
  <c r="AA42" i="5"/>
  <c r="X14" i="5"/>
  <c r="Z14" i="5"/>
  <c r="AA14" i="5" s="1"/>
  <c r="X16" i="5"/>
  <c r="X15" i="5"/>
</calcChain>
</file>

<file path=xl/sharedStrings.xml><?xml version="1.0" encoding="utf-8"?>
<sst xmlns="http://schemas.openxmlformats.org/spreadsheetml/2006/main" count="198" uniqueCount="39">
  <si>
    <t xml:space="preserve">Numune </t>
  </si>
  <si>
    <t>Laboratuvar</t>
  </si>
  <si>
    <t>Ölçüm Noktası</t>
  </si>
  <si>
    <t>Örnekleme Süresi (dk)</t>
  </si>
  <si>
    <t>Akış Hızı Ortalaması (l/dk)</t>
  </si>
  <si>
    <t>Kör Numune</t>
  </si>
  <si>
    <t>Maruziyet Süresi (dk)</t>
  </si>
  <si>
    <t>Kodu</t>
  </si>
  <si>
    <t>İlk Tartım (gr)</t>
  </si>
  <si>
    <t>Son Tartım (gr)</t>
  </si>
  <si>
    <t>Basınç (mmHg)</t>
  </si>
  <si>
    <t>Basınç (kPa)</t>
  </si>
  <si>
    <t xml:space="preserve">  İlk Tartım (gr)</t>
  </si>
  <si>
    <t>Toplam Hacim
 (lt)</t>
  </si>
  <si>
    <t>SONUÇLAR</t>
  </si>
  <si>
    <t>Sıcaklık (°C)</t>
  </si>
  <si>
    <t>Sıcaklık  (°C)</t>
  </si>
  <si>
    <t xml:space="preserve">FİRMA ADI: </t>
  </si>
  <si>
    <t xml:space="preserve">ÇALIŞAN ADI: </t>
  </si>
  <si>
    <t xml:space="preserve">TC KİMLİK NO: </t>
  </si>
  <si>
    <t>1. Görev</t>
  </si>
  <si>
    <t>2. Görev</t>
  </si>
  <si>
    <t>3. Görev</t>
  </si>
  <si>
    <t>Yapılan İş</t>
  </si>
  <si>
    <t>Görevin 8 saatlik maruziyete katkısı
(g/l)</t>
  </si>
  <si>
    <t>Türü</t>
  </si>
  <si>
    <t>Solunabilir Toz</t>
  </si>
  <si>
    <t>Toplam Toz</t>
  </si>
  <si>
    <t>Filtre</t>
  </si>
  <si>
    <t xml:space="preserve"> Fark</t>
  </si>
  <si>
    <t>Düzeltilmiş Hacim      (lt)</t>
  </si>
  <si>
    <t>Görevin 8 Saatlik Maruziyete Katkısı
(mg/m3)</t>
  </si>
  <si>
    <t>8 Saatlik Maruziyet Değeri (TWA) (mg/m3)</t>
  </si>
  <si>
    <t>Düzeltme Çarpanı (**)</t>
  </si>
  <si>
    <t xml:space="preserve">** Düzeltilmiş değerler 20 C sıcaklıkta ve 101,3 kPa (760 mm cıva basıncı) basınçtaki 1 m3 havada bulunan maddenin miligram cinsinden miktarına normalize edilmiş değerlerdir. Tozla Mücadele Yönetmeliği EK-1 Toz Mesleki Maruziyet Sınır Değerleri Tablosu bu şekilde verilmiştir. </t>
  </si>
  <si>
    <t>AÇIKLAMALAR</t>
  </si>
  <si>
    <t>*Hava kabarcığı prensibi ile çalışan akış hızı ölçer cihazları sıcaklık ve basınçtan etkilenmezler. Diğer akış hızı ölçerler için kutucuk işaretlenmelidir.</t>
  </si>
  <si>
    <t>KİŞİSEL SOLUNABİLİR ve KİŞİSEL TOPLAM TOZ  MARUZİYETİ HESAP PROGRAMI</t>
  </si>
  <si>
    <r>
      <t xml:space="preserve">
</t>
    </r>
    <r>
      <rPr>
        <b/>
        <sz val="20"/>
        <rFont val="Times New Roman"/>
        <family val="1"/>
        <charset val="162"/>
      </rPr>
      <t>İSGÜM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</si>
</sst>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b/>
      <u/>
      <sz val="11"/>
      <color theme="10"/>
      <name val="Times New Roman"/>
      <family val="1"/>
      <charset val="162"/>
    </font>
    <font>
      <sz val="11"/>
      <color theme="0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sz val="20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8"/>
      <color rgb="FF000000"/>
      <name val="Segoe U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protection hidden="1"/>
    </xf>
    <xf numFmtId="0" fontId="1" fillId="3" borderId="4" xfId="0" applyFont="1" applyFill="1" applyBorder="1" applyAlignment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vertical="center"/>
    </xf>
    <xf numFmtId="0" fontId="12" fillId="0" borderId="0" xfId="0" applyFont="1" applyFill="1"/>
    <xf numFmtId="165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165" fontId="4" fillId="4" borderId="4" xfId="0" applyNumberFormat="1" applyFont="1" applyFill="1" applyBorder="1" applyAlignment="1" applyProtection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/>
    <xf numFmtId="0" fontId="14" fillId="0" borderId="14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5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5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5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/>
      <protection hidden="1"/>
    </xf>
    <xf numFmtId="0" fontId="5" fillId="3" borderId="3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11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 applyProtection="1">
      <alignment horizontal="center"/>
      <protection hidden="1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A$9" lockText="1" noThreeD="1"/>
</file>

<file path=xl/ctrlProps/ctrlProp2.xml><?xml version="1.0" encoding="utf-8"?>
<formControlPr xmlns="http://schemas.microsoft.com/office/spreadsheetml/2009/9/main" objectType="CheckBox" fmlaLink="$A$23" lockText="1" noThreeD="1"/>
</file>

<file path=xl/ctrlProps/ctrlProp3.xml><?xml version="1.0" encoding="utf-8"?>
<formControlPr xmlns="http://schemas.microsoft.com/office/spreadsheetml/2009/9/main" objectType="CheckBox" fmlaLink="$A$37" lockText="1" noThreeD="1"/>
</file>

<file path=xl/ctrlProps/ctrlProp4.xml><?xml version="1.0" encoding="utf-8"?>
<formControlPr xmlns="http://schemas.microsoft.com/office/spreadsheetml/2009/9/main" objectType="CheckBox" fmlaLink="$A$51" lockText="1" noThreeD="1"/>
</file>

<file path=xl/ctrlProps/ctrlProp5.xml><?xml version="1.0" encoding="utf-8"?>
<formControlPr xmlns="http://schemas.microsoft.com/office/spreadsheetml/2009/9/main" objectType="CheckBox" checked="Checked" fmlaLink="$A$6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158198</xdr:colOff>
      <xdr:row>0</xdr:row>
      <xdr:rowOff>48454</xdr:rowOff>
    </xdr:from>
    <xdr:to>
      <xdr:col>2</xdr:col>
      <xdr:colOff>462999</xdr:colOff>
      <xdr:row>0</xdr:row>
      <xdr:rowOff>543754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111" y="48454"/>
          <a:ext cx="91771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15</xdr:row>
          <xdr:rowOff>171450</xdr:rowOff>
        </xdr:from>
        <xdr:to>
          <xdr:col>8</xdr:col>
          <xdr:colOff>95250</xdr:colOff>
          <xdr:row>17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Kullanılan akış hızı ölçer cihazı ortam şartlarından etkileniyor mu?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29</xdr:row>
          <xdr:rowOff>171450</xdr:rowOff>
        </xdr:from>
        <xdr:to>
          <xdr:col>8</xdr:col>
          <xdr:colOff>95250</xdr:colOff>
          <xdr:row>31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Kullanılan akış hızı ölçer cihazı ortam şartlarından etkileniyor mu?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43</xdr:row>
          <xdr:rowOff>171450</xdr:rowOff>
        </xdr:from>
        <xdr:to>
          <xdr:col>8</xdr:col>
          <xdr:colOff>95250</xdr:colOff>
          <xdr:row>45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Kullanılan akış hızı ölçer cihazı ortam şartlarından etkileniyor mu?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57</xdr:row>
          <xdr:rowOff>171450</xdr:rowOff>
        </xdr:from>
        <xdr:to>
          <xdr:col>8</xdr:col>
          <xdr:colOff>95250</xdr:colOff>
          <xdr:row>59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Kullanılan akış hızı ölçer cihazı ortam şartlarından etkileniyor mu? (*)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71</xdr:row>
          <xdr:rowOff>171450</xdr:rowOff>
        </xdr:from>
        <xdr:to>
          <xdr:col>8</xdr:col>
          <xdr:colOff>95250</xdr:colOff>
          <xdr:row>73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Kullanılan akış hızı ölçer cihazı ortam şartlarından etkileniyor mu? (*)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14"/>
  <sheetViews>
    <sheetView showGridLines="0" zoomScale="70" zoomScaleNormal="70" zoomScalePageLayoutView="55" workbookViewId="0">
      <selection activeCell="I9" sqref="I9"/>
    </sheetView>
  </sheetViews>
  <sheetFormatPr defaultRowHeight="15" x14ac:dyDescent="0.25"/>
  <cols>
    <col min="1" max="1" width="9.140625" style="4"/>
    <col min="2" max="22" width="10.7109375" style="4" customWidth="1"/>
    <col min="23" max="16384" width="9.140625" style="4"/>
  </cols>
  <sheetData>
    <row r="1" spans="2:31" ht="35.25" customHeight="1" thickBot="1" x14ac:dyDescent="0.3"/>
    <row r="2" spans="2:31" ht="30" customHeight="1" x14ac:dyDescent="0.25">
      <c r="B2" s="43" t="s">
        <v>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5"/>
      <c r="X2" s="1"/>
      <c r="Y2" s="1"/>
      <c r="Z2" s="1"/>
      <c r="AA2" s="1"/>
      <c r="AB2" s="1"/>
      <c r="AC2" s="1"/>
      <c r="AD2" s="1"/>
      <c r="AE2" s="1"/>
    </row>
    <row r="3" spans="2:31" ht="27" customHeight="1" x14ac:dyDescent="0.4">
      <c r="B3" s="46" t="s">
        <v>36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36"/>
      <c r="Y3" s="1"/>
      <c r="Z3" s="1"/>
      <c r="AA3" s="1"/>
      <c r="AB3" s="1"/>
      <c r="AC3" s="1"/>
      <c r="AD3" s="1"/>
      <c r="AE3" s="1"/>
    </row>
    <row r="4" spans="2:31" ht="27.75" customHeight="1" x14ac:dyDescent="0.25">
      <c r="B4" s="37" t="s">
        <v>34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/>
      <c r="X4" s="1"/>
      <c r="Y4" s="1"/>
      <c r="Z4" s="1"/>
      <c r="AA4" s="1"/>
      <c r="AB4" s="1"/>
      <c r="AC4" s="1"/>
      <c r="AD4" s="1"/>
      <c r="AE4" s="1"/>
    </row>
    <row r="5" spans="2:31" ht="29.25" customHeight="1" thickBot="1" x14ac:dyDescent="0.3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1"/>
      <c r="Y5" s="1"/>
      <c r="Z5" s="1"/>
      <c r="AA5" s="1"/>
      <c r="AB5" s="1"/>
      <c r="AC5" s="1"/>
      <c r="AD5" s="1"/>
      <c r="AE5" s="1"/>
    </row>
    <row r="6" spans="2:31" ht="30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1"/>
      <c r="X6" s="1"/>
      <c r="Y6" s="1"/>
      <c r="Z6" s="1"/>
      <c r="AA6" s="1"/>
      <c r="AB6" s="1"/>
      <c r="AC6" s="1"/>
      <c r="AD6" s="1"/>
      <c r="AE6" s="1"/>
    </row>
    <row r="7" spans="2:31" ht="7.5" customHeight="1" x14ac:dyDescent="0.25"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1"/>
      <c r="X7" s="1"/>
      <c r="Y7" s="1"/>
      <c r="Z7" s="1"/>
      <c r="AA7" s="1"/>
      <c r="AB7" s="1"/>
      <c r="AC7" s="1"/>
      <c r="AD7" s="1"/>
      <c r="AE7" s="1"/>
    </row>
    <row r="8" spans="2:31" ht="20.100000000000001" customHeight="1" x14ac:dyDescent="0.25"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1"/>
      <c r="X8" s="1"/>
      <c r="Y8" s="1"/>
      <c r="Z8" s="1"/>
      <c r="AA8" s="1"/>
      <c r="AB8" s="1"/>
      <c r="AC8" s="1"/>
      <c r="AD8" s="1"/>
      <c r="AE8" s="1"/>
    </row>
    <row r="9" spans="2:31" ht="7.5" customHeight="1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1"/>
      <c r="X9" s="1"/>
      <c r="Y9" s="1"/>
      <c r="Z9" s="1"/>
      <c r="AA9" s="1"/>
      <c r="AB9" s="1"/>
      <c r="AC9" s="1"/>
      <c r="AD9" s="1"/>
      <c r="AE9" s="1"/>
    </row>
    <row r="10" spans="2:31" ht="20.100000000000001" customHeight="1" x14ac:dyDescent="0.25"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"/>
      <c r="X10" s="1"/>
      <c r="Y10" s="1"/>
      <c r="Z10" s="1"/>
      <c r="AA10" s="1"/>
      <c r="AB10" s="1"/>
      <c r="AC10" s="1"/>
      <c r="AD10" s="1"/>
      <c r="AE10" s="1"/>
    </row>
    <row r="11" spans="2:31" ht="7.5" customHeight="1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1"/>
      <c r="X11" s="1"/>
      <c r="Y11" s="1"/>
      <c r="Z11" s="1"/>
      <c r="AA11" s="1"/>
      <c r="AB11" s="1"/>
      <c r="AC11" s="1"/>
      <c r="AD11" s="1"/>
      <c r="AE11" s="1"/>
    </row>
    <row r="12" spans="2:31" ht="39.950000000000003" customHeight="1" x14ac:dyDescent="0.2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1"/>
      <c r="X12" s="1"/>
      <c r="Y12" s="1"/>
      <c r="Z12" s="1"/>
      <c r="AA12" s="1"/>
      <c r="AB12" s="1"/>
      <c r="AC12" s="1"/>
      <c r="AD12" s="1"/>
      <c r="AE12" s="1"/>
    </row>
    <row r="13" spans="2:31" ht="7.5" customHeight="1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1"/>
      <c r="X13" s="1"/>
      <c r="Y13" s="1"/>
      <c r="Z13" s="1"/>
      <c r="AA13" s="1"/>
      <c r="AB13" s="1"/>
      <c r="AC13" s="1"/>
      <c r="AD13" s="1"/>
      <c r="AE13" s="1"/>
    </row>
    <row r="14" spans="2:31" ht="30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1"/>
      <c r="X14" s="1"/>
      <c r="Y14" s="1"/>
      <c r="Z14" s="1"/>
      <c r="AA14" s="1"/>
      <c r="AB14" s="1"/>
      <c r="AC14" s="1"/>
      <c r="AD14" s="1"/>
      <c r="AE14" s="1"/>
    </row>
    <row r="15" spans="2:31" ht="7.5" customHeight="1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1"/>
      <c r="X15" s="1"/>
      <c r="Y15" s="1"/>
      <c r="Z15" s="1"/>
      <c r="AA15" s="1"/>
      <c r="AB15" s="1"/>
      <c r="AC15" s="1"/>
      <c r="AD15" s="1"/>
      <c r="AE15" s="1"/>
    </row>
    <row r="16" spans="2:31" ht="39.950000000000003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1"/>
      <c r="X16" s="1"/>
      <c r="Y16" s="1"/>
      <c r="Z16" s="1"/>
      <c r="AA16" s="1"/>
      <c r="AB16" s="1"/>
      <c r="AC16" s="1"/>
      <c r="AD16" s="1"/>
      <c r="AE16" s="1"/>
    </row>
    <row r="17" spans="2:31" ht="7.5" customHeight="1" x14ac:dyDescent="0.25"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1"/>
      <c r="X17" s="1"/>
      <c r="Y17" s="1"/>
      <c r="Z17" s="1"/>
      <c r="AA17" s="1"/>
      <c r="AB17" s="1"/>
      <c r="AC17" s="1"/>
      <c r="AD17" s="1"/>
      <c r="AE17" s="1"/>
    </row>
    <row r="18" spans="2:31" ht="39.950000000000003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1"/>
      <c r="X18" s="1"/>
      <c r="Y18" s="1"/>
      <c r="Z18" s="1"/>
      <c r="AA18" s="1"/>
      <c r="AB18" s="1"/>
      <c r="AC18" s="1"/>
      <c r="AD18" s="1"/>
      <c r="AE18" s="1"/>
    </row>
    <row r="19" spans="2:31" ht="7.5" customHeight="1" x14ac:dyDescent="0.2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1"/>
      <c r="X19" s="1"/>
      <c r="Y19" s="1"/>
      <c r="Z19" s="1"/>
      <c r="AA19" s="1"/>
      <c r="AB19" s="1"/>
      <c r="AC19" s="1"/>
      <c r="AD19" s="1"/>
      <c r="AE19" s="1"/>
    </row>
    <row r="20" spans="2:31" ht="39.950000000000003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1"/>
      <c r="X20" s="1"/>
      <c r="Y20" s="1"/>
      <c r="Z20" s="1"/>
      <c r="AA20" s="1"/>
      <c r="AB20" s="1"/>
      <c r="AC20" s="1"/>
      <c r="AD20" s="1"/>
      <c r="AE20" s="1"/>
    </row>
    <row r="21" spans="2:31" ht="7.5" customHeight="1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1"/>
      <c r="X21" s="1"/>
      <c r="Y21" s="1"/>
      <c r="Z21" s="1"/>
      <c r="AA21" s="1"/>
      <c r="AB21" s="1"/>
      <c r="AC21" s="1"/>
      <c r="AD21" s="1"/>
      <c r="AE21" s="1"/>
    </row>
    <row r="22" spans="2:31" ht="20.100000000000001" customHeight="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1"/>
      <c r="X22" s="1"/>
      <c r="Y22" s="1"/>
      <c r="Z22" s="1"/>
      <c r="AA22" s="1"/>
      <c r="AB22" s="1"/>
      <c r="AC22" s="1"/>
      <c r="AD22" s="1"/>
      <c r="AE22" s="1"/>
    </row>
    <row r="23" spans="2:31" ht="7.5" customHeight="1" x14ac:dyDescent="0.25"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1"/>
      <c r="X23" s="1"/>
      <c r="Y23" s="1"/>
      <c r="Z23" s="1"/>
      <c r="AA23" s="1"/>
      <c r="AB23" s="1"/>
      <c r="AC23" s="1"/>
      <c r="AD23" s="1"/>
      <c r="AE23" s="1"/>
    </row>
    <row r="24" spans="2:31" ht="20.100000000000001" customHeight="1" x14ac:dyDescent="0.25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1"/>
      <c r="X24" s="1"/>
      <c r="Y24" s="1"/>
      <c r="Z24" s="1"/>
      <c r="AA24" s="1"/>
      <c r="AB24" s="1"/>
      <c r="AC24" s="1"/>
      <c r="AD24" s="1"/>
      <c r="AE24" s="1"/>
    </row>
    <row r="25" spans="2:3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1"/>
      <c r="X25" s="1"/>
      <c r="Y25" s="1"/>
      <c r="Z25" s="1"/>
      <c r="AA25" s="1"/>
      <c r="AB25" s="1"/>
      <c r="AC25" s="1"/>
      <c r="AD25" s="1"/>
      <c r="AE25" s="1"/>
    </row>
    <row r="26" spans="2:31" ht="15.75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1"/>
      <c r="X26" s="1"/>
      <c r="Y26" s="1"/>
      <c r="Z26" s="1"/>
      <c r="AA26" s="1"/>
      <c r="AB26" s="1"/>
      <c r="AC26" s="1"/>
      <c r="AD26" s="1"/>
      <c r="AE26" s="1"/>
    </row>
    <row r="27" spans="2:31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  <c r="Y27" s="1"/>
      <c r="Z27" s="1"/>
      <c r="AA27" s="1"/>
      <c r="AB27" s="1"/>
      <c r="AC27" s="1"/>
      <c r="AD27" s="1"/>
      <c r="AE27" s="1"/>
    </row>
    <row r="28" spans="2:31" ht="15" customHeight="1" x14ac:dyDescent="0.25">
      <c r="B28" s="5"/>
      <c r="C28" s="5"/>
      <c r="D28" s="49"/>
      <c r="E28" s="49"/>
      <c r="F28" s="49"/>
      <c r="G28" s="6"/>
      <c r="H28" s="54"/>
      <c r="I28" s="54"/>
      <c r="J28" s="54"/>
      <c r="K28" s="7"/>
      <c r="L28" s="7"/>
      <c r="M28" s="54"/>
      <c r="N28" s="54"/>
      <c r="O28" s="54"/>
      <c r="P28" s="5"/>
      <c r="Q28" s="5"/>
      <c r="R28" s="5"/>
      <c r="S28" s="5"/>
      <c r="T28" s="5"/>
      <c r="U28" s="5"/>
      <c r="V28" s="5"/>
      <c r="W28" s="1"/>
      <c r="X28" s="1"/>
      <c r="Y28" s="1"/>
      <c r="Z28" s="1"/>
      <c r="AA28" s="1"/>
      <c r="AB28" s="1"/>
      <c r="AC28" s="1"/>
      <c r="AD28" s="1"/>
      <c r="AE28" s="1"/>
    </row>
    <row r="29" spans="2:31" ht="15" customHeight="1" x14ac:dyDescent="0.25">
      <c r="B29" s="5"/>
      <c r="C29" s="5"/>
      <c r="D29" s="49"/>
      <c r="E29" s="49"/>
      <c r="F29" s="49"/>
      <c r="G29" s="6"/>
      <c r="H29" s="54"/>
      <c r="I29" s="54"/>
      <c r="J29" s="54"/>
      <c r="K29" s="7"/>
      <c r="L29" s="7"/>
      <c r="M29" s="54"/>
      <c r="N29" s="54"/>
      <c r="O29" s="54"/>
      <c r="P29" s="5"/>
      <c r="Q29" s="5"/>
      <c r="R29" s="5"/>
      <c r="S29" s="5"/>
      <c r="T29" s="5"/>
      <c r="U29" s="5"/>
      <c r="V29" s="5"/>
      <c r="W29" s="1"/>
      <c r="X29" s="1"/>
      <c r="Y29" s="1"/>
      <c r="Z29" s="1"/>
      <c r="AA29" s="1"/>
      <c r="AB29" s="1"/>
      <c r="AC29" s="1"/>
      <c r="AD29" s="1"/>
      <c r="AE29" s="1"/>
    </row>
    <row r="30" spans="2:31" x14ac:dyDescent="0.25">
      <c r="B30" s="5"/>
      <c r="C30" s="5"/>
      <c r="D30" s="49"/>
      <c r="E30" s="49"/>
      <c r="F30" s="49"/>
      <c r="G30" s="6"/>
      <c r="H30" s="54"/>
      <c r="I30" s="54"/>
      <c r="J30" s="54"/>
      <c r="K30" s="7"/>
      <c r="L30" s="7"/>
      <c r="M30" s="54"/>
      <c r="N30" s="54"/>
      <c r="O30" s="54"/>
      <c r="P30" s="5"/>
      <c r="Q30" s="5"/>
      <c r="R30" s="5"/>
      <c r="S30" s="5"/>
      <c r="T30" s="5"/>
      <c r="U30" s="5"/>
      <c r="V30" s="5"/>
      <c r="W30" s="1"/>
      <c r="X30" s="1"/>
      <c r="Y30" s="1"/>
      <c r="Z30" s="1"/>
      <c r="AA30" s="1"/>
      <c r="AB30" s="1"/>
      <c r="AC30" s="1"/>
      <c r="AD30" s="1"/>
      <c r="AE30" s="1"/>
    </row>
    <row r="31" spans="2:31" ht="15" customHeight="1" x14ac:dyDescent="0.25">
      <c r="B31" s="5"/>
      <c r="C31" s="5"/>
      <c r="D31" s="50"/>
      <c r="E31" s="49"/>
      <c r="F31" s="49"/>
      <c r="G31" s="6"/>
      <c r="H31" s="55"/>
      <c r="I31" s="54"/>
      <c r="J31" s="54"/>
      <c r="K31" s="7"/>
      <c r="L31" s="7"/>
      <c r="M31" s="55"/>
      <c r="N31" s="54"/>
      <c r="O31" s="54"/>
      <c r="P31" s="5"/>
      <c r="Q31" s="5"/>
      <c r="R31" s="5"/>
      <c r="S31" s="5"/>
      <c r="T31" s="5"/>
      <c r="U31" s="5"/>
      <c r="V31" s="5"/>
      <c r="W31" s="1"/>
      <c r="X31" s="1"/>
      <c r="Y31" s="1"/>
      <c r="Z31" s="1"/>
      <c r="AA31" s="1"/>
      <c r="AB31" s="1"/>
      <c r="AC31" s="1"/>
      <c r="AD31" s="1"/>
      <c r="AE31" s="1"/>
    </row>
    <row r="32" spans="2:31" ht="15" customHeight="1" x14ac:dyDescent="0.25">
      <c r="B32" s="5"/>
      <c r="C32" s="5"/>
      <c r="D32" s="6"/>
      <c r="E32" s="49"/>
      <c r="F32" s="49"/>
      <c r="G32" s="6"/>
      <c r="H32" s="8"/>
      <c r="I32" s="52"/>
      <c r="J32" s="52"/>
      <c r="K32" s="9"/>
      <c r="L32" s="9"/>
      <c r="M32" s="8"/>
      <c r="N32" s="52"/>
      <c r="O32" s="52"/>
      <c r="P32" s="9"/>
      <c r="Q32" s="5"/>
      <c r="R32" s="5"/>
      <c r="S32" s="5"/>
      <c r="T32" s="5"/>
      <c r="U32" s="5"/>
      <c r="V32" s="5"/>
      <c r="W32" s="1"/>
      <c r="X32" s="1"/>
      <c r="Y32" s="1"/>
      <c r="Z32" s="1"/>
      <c r="AA32" s="1"/>
      <c r="AB32" s="1"/>
      <c r="AC32" s="1"/>
      <c r="AD32" s="1"/>
      <c r="AE32" s="1"/>
    </row>
    <row r="33" spans="2:3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X33" s="1"/>
      <c r="Y33" s="1"/>
      <c r="Z33" s="1"/>
      <c r="AA33" s="1"/>
      <c r="AB33" s="1"/>
      <c r="AC33" s="1"/>
      <c r="AD33" s="1"/>
      <c r="AE33" s="1"/>
    </row>
    <row r="34" spans="2:3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1"/>
      <c r="X34" s="1"/>
      <c r="Y34" s="1"/>
      <c r="Z34" s="1"/>
      <c r="AA34" s="1"/>
      <c r="AB34" s="1"/>
      <c r="AC34" s="1"/>
      <c r="AD34" s="1"/>
      <c r="AE34" s="1"/>
    </row>
    <row r="35" spans="2:3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1"/>
      <c r="X35" s="1"/>
      <c r="Y35" s="1"/>
      <c r="Z35" s="1"/>
      <c r="AA35" s="1"/>
      <c r="AB35" s="1"/>
      <c r="AC35" s="1"/>
      <c r="AD35" s="1"/>
      <c r="AE35" s="1"/>
    </row>
    <row r="36" spans="2:3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1"/>
      <c r="X36" s="1"/>
      <c r="Y36" s="1"/>
      <c r="Z36" s="1"/>
      <c r="AA36" s="1"/>
      <c r="AB36" s="1"/>
      <c r="AC36" s="1"/>
      <c r="AD36" s="1"/>
      <c r="AE36" s="1"/>
    </row>
    <row r="37" spans="2:3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1"/>
      <c r="X37" s="1"/>
      <c r="Y37" s="1"/>
      <c r="Z37" s="1"/>
      <c r="AA37" s="1"/>
      <c r="AB37" s="1"/>
      <c r="AC37" s="1"/>
      <c r="AD37" s="1"/>
      <c r="AE37" s="1"/>
    </row>
    <row r="38" spans="2:31" ht="15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"/>
      <c r="X38" s="1"/>
      <c r="Y38" s="1"/>
      <c r="Z38" s="1"/>
      <c r="AA38" s="1"/>
      <c r="AB38" s="1"/>
      <c r="AC38" s="1"/>
      <c r="AD38" s="1"/>
      <c r="AE38" s="1"/>
    </row>
    <row r="39" spans="2:3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1"/>
      <c r="X39" s="1"/>
      <c r="Y39" s="1"/>
      <c r="Z39" s="1"/>
      <c r="AA39" s="1"/>
      <c r="AB39" s="1"/>
      <c r="AC39" s="1"/>
      <c r="AD39" s="1"/>
      <c r="AE39" s="1"/>
    </row>
    <row r="40" spans="2:3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1"/>
      <c r="X40" s="1"/>
      <c r="Y40" s="1"/>
      <c r="Z40" s="1"/>
      <c r="AA40" s="1"/>
      <c r="AB40" s="1"/>
      <c r="AC40" s="1"/>
      <c r="AD40" s="1"/>
      <c r="AE40" s="1"/>
    </row>
    <row r="41" spans="2:3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1"/>
      <c r="X41" s="1"/>
      <c r="Y41" s="1"/>
      <c r="Z41" s="1"/>
      <c r="AA41" s="1"/>
      <c r="AB41" s="1"/>
      <c r="AC41" s="1"/>
      <c r="AD41" s="1"/>
      <c r="AE41" s="1"/>
    </row>
    <row r="42" spans="2:31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1"/>
      <c r="X42" s="1"/>
      <c r="Y42" s="1"/>
      <c r="Z42" s="1"/>
      <c r="AA42" s="1"/>
      <c r="AB42" s="1"/>
      <c r="AC42" s="1"/>
      <c r="AD42" s="1"/>
      <c r="AE42" s="1"/>
    </row>
    <row r="43" spans="2:3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1"/>
      <c r="X43" s="1"/>
      <c r="Y43" s="1"/>
      <c r="Z43" s="1"/>
      <c r="AA43" s="1"/>
      <c r="AB43" s="1"/>
      <c r="AC43" s="1"/>
      <c r="AD43" s="1"/>
      <c r="AE43" s="1"/>
    </row>
    <row r="44" spans="2:3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1"/>
      <c r="X44" s="1"/>
      <c r="Y44" s="1"/>
      <c r="Z44" s="1"/>
      <c r="AA44" s="1"/>
      <c r="AB44" s="1"/>
      <c r="AC44" s="1"/>
      <c r="AD44" s="1"/>
      <c r="AE44" s="1"/>
    </row>
    <row r="45" spans="2:3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1"/>
      <c r="X45" s="1"/>
      <c r="Y45" s="1"/>
      <c r="Z45" s="1"/>
      <c r="AA45" s="1"/>
      <c r="AB45" s="1"/>
      <c r="AC45" s="1"/>
      <c r="AD45" s="1"/>
      <c r="AE45" s="1"/>
    </row>
    <row r="46" spans="2:3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1"/>
      <c r="X46" s="1"/>
      <c r="Y46" s="1"/>
      <c r="Z46" s="1"/>
      <c r="AA46" s="1"/>
      <c r="AB46" s="1"/>
      <c r="AC46" s="1"/>
      <c r="AD46" s="1"/>
      <c r="AE46" s="1"/>
    </row>
    <row r="47" spans="2:3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1"/>
      <c r="X47" s="1"/>
      <c r="Y47" s="1"/>
      <c r="Z47" s="1"/>
      <c r="AA47" s="1"/>
      <c r="AB47" s="1"/>
      <c r="AC47" s="1"/>
      <c r="AD47" s="1"/>
      <c r="AE47" s="1"/>
    </row>
    <row r="48" spans="2:3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"/>
      <c r="X48" s="1"/>
      <c r="Y48" s="1"/>
      <c r="Z48" s="1"/>
      <c r="AA48" s="1"/>
      <c r="AB48" s="1"/>
      <c r="AC48" s="1"/>
      <c r="AD48" s="1"/>
      <c r="AE48" s="1"/>
    </row>
    <row r="49" spans="2:3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"/>
      <c r="X49" s="1"/>
      <c r="Y49" s="1"/>
      <c r="Z49" s="1"/>
      <c r="AA49" s="1"/>
      <c r="AB49" s="1"/>
      <c r="AC49" s="1"/>
      <c r="AD49" s="1"/>
      <c r="AE49" s="1"/>
    </row>
    <row r="50" spans="2:3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"/>
      <c r="X50" s="1"/>
      <c r="Y50" s="1"/>
      <c r="Z50" s="1"/>
      <c r="AA50" s="1"/>
      <c r="AB50" s="1"/>
      <c r="AC50" s="1"/>
      <c r="AD50" s="1"/>
      <c r="AE50" s="1"/>
    </row>
    <row r="51" spans="2:3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1"/>
      <c r="X51" s="1"/>
      <c r="Y51" s="1"/>
      <c r="Z51" s="1"/>
      <c r="AA51" s="1"/>
      <c r="AB51" s="1"/>
      <c r="AC51" s="1"/>
      <c r="AD51" s="1"/>
      <c r="AE51" s="1"/>
    </row>
    <row r="52" spans="2:31" x14ac:dyDescent="0.25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1"/>
      <c r="X52" s="1"/>
      <c r="Y52" s="1"/>
      <c r="Z52" s="1"/>
      <c r="AA52" s="1"/>
      <c r="AB52" s="1"/>
      <c r="AC52" s="1"/>
      <c r="AD52" s="1"/>
      <c r="AE52" s="1"/>
    </row>
    <row r="53" spans="2:3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1"/>
      <c r="X53" s="1"/>
      <c r="Y53" s="1"/>
      <c r="Z53" s="1"/>
      <c r="AA53" s="1"/>
      <c r="AB53" s="1"/>
      <c r="AC53" s="1"/>
      <c r="AD53" s="1"/>
      <c r="AE53" s="1"/>
    </row>
    <row r="54" spans="2:3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1"/>
      <c r="X54" s="1"/>
      <c r="Y54" s="1"/>
      <c r="Z54" s="1"/>
      <c r="AA54" s="1"/>
      <c r="AB54" s="1"/>
      <c r="AC54" s="1"/>
      <c r="AD54" s="1"/>
      <c r="AE54" s="1"/>
    </row>
    <row r="55" spans="2:3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1"/>
      <c r="X55" s="1"/>
      <c r="Y55" s="1"/>
      <c r="Z55" s="1"/>
      <c r="AA55" s="1"/>
      <c r="AB55" s="1"/>
      <c r="AC55" s="1"/>
      <c r="AD55" s="1"/>
      <c r="AE55" s="1"/>
    </row>
    <row r="56" spans="2:3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"/>
      <c r="X56" s="1"/>
      <c r="Y56" s="1"/>
      <c r="Z56" s="1"/>
      <c r="AA56" s="1"/>
      <c r="AB56" s="1"/>
      <c r="AC56" s="1"/>
      <c r="AD56" s="1"/>
      <c r="AE56" s="1"/>
    </row>
    <row r="57" spans="2:3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"/>
      <c r="X57" s="1"/>
      <c r="Y57" s="1"/>
      <c r="Z57" s="1"/>
      <c r="AA57" s="1"/>
      <c r="AB57" s="1"/>
      <c r="AC57" s="1"/>
      <c r="AD57" s="1"/>
      <c r="AE57" s="1"/>
    </row>
    <row r="58" spans="2:3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"/>
      <c r="X58" s="1"/>
      <c r="Y58" s="1"/>
      <c r="Z58" s="1"/>
      <c r="AA58" s="1"/>
      <c r="AB58" s="1"/>
      <c r="AC58" s="1"/>
      <c r="AD58" s="1"/>
      <c r="AE58" s="1"/>
    </row>
    <row r="59" spans="2:3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1"/>
      <c r="X59" s="1"/>
      <c r="Y59" s="1"/>
      <c r="Z59" s="1"/>
      <c r="AA59" s="1"/>
      <c r="AB59" s="1"/>
      <c r="AC59" s="1"/>
      <c r="AD59" s="1"/>
      <c r="AE59" s="1"/>
    </row>
    <row r="60" spans="2:3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2:3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2:3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2:3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2:3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2:3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2:3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2:3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2:3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2:3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2:3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2:3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2:3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2:3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2:3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2:3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2:3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2:3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2:3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2:3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2:3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2:3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2:3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2:3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2:3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2:3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2:3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2:3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2:3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2:3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2:3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2:3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2:3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2:3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2:3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2:3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2:3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2:3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2:3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2:3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2:3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2:3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2:3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2:3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2:3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2:3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2:3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2:3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2:3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2:3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2:3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2:3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2:3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</sheetData>
  <sheetProtection algorithmName="SHA-512" hashValue="JWKvKxFQKqARcJBEvlsFnfJInMa7B2IdXFhD4gb2r8R54EgrGk0x1QO1RZE65v/dp4oh4Dxne8renXS8GtSe5A==" saltValue="BHc2bgpVzHnSBCzr5iMnng==" spinCount="100000" sheet="1" objects="1" scenarios="1"/>
  <mergeCells count="27">
    <mergeCell ref="B52:V52"/>
    <mergeCell ref="H28:J28"/>
    <mergeCell ref="H29:J29"/>
    <mergeCell ref="H31:J31"/>
    <mergeCell ref="I32:J32"/>
    <mergeCell ref="H30:J30"/>
    <mergeCell ref="M28:O28"/>
    <mergeCell ref="M29:O29"/>
    <mergeCell ref="M30:O30"/>
    <mergeCell ref="M31:O31"/>
    <mergeCell ref="D30:F30"/>
    <mergeCell ref="D31:F31"/>
    <mergeCell ref="E32:F32"/>
    <mergeCell ref="B22:V22"/>
    <mergeCell ref="B24:V24"/>
    <mergeCell ref="B12:V12"/>
    <mergeCell ref="B14:V14"/>
    <mergeCell ref="B16:V16"/>
    <mergeCell ref="B18:V18"/>
    <mergeCell ref="B20:V20"/>
    <mergeCell ref="N32:O32"/>
    <mergeCell ref="B26:V26"/>
    <mergeCell ref="B4:W5"/>
    <mergeCell ref="B2:W2"/>
    <mergeCell ref="B3:W3"/>
    <mergeCell ref="D28:F28"/>
    <mergeCell ref="D29:F29"/>
  </mergeCells>
  <pageMargins left="0.7" right="0.7" top="0.75" bottom="0.75" header="0.3" footer="0.3"/>
  <pageSetup paperSize="9" scale="54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3"/>
  <sheetViews>
    <sheetView tabSelected="1" zoomScale="70" zoomScaleNormal="70" workbookViewId="0">
      <selection activeCell="K5" sqref="K5:M5"/>
    </sheetView>
  </sheetViews>
  <sheetFormatPr defaultRowHeight="15" x14ac:dyDescent="0.25"/>
  <cols>
    <col min="4" max="4" width="14.140625" bestFit="1" customWidth="1"/>
    <col min="15" max="15" width="11.42578125" customWidth="1"/>
    <col min="16" max="16" width="12" customWidth="1"/>
    <col min="17" max="17" width="10.28515625" customWidth="1"/>
    <col min="18" max="18" width="11.85546875" customWidth="1"/>
    <col min="23" max="23" width="10.7109375" customWidth="1"/>
    <col min="24" max="24" width="13.7109375" hidden="1" customWidth="1"/>
    <col min="25" max="25" width="13.7109375" customWidth="1"/>
    <col min="26" max="26" width="14.7109375" customWidth="1"/>
    <col min="27" max="27" width="10.7109375" customWidth="1"/>
  </cols>
  <sheetData>
    <row r="1" spans="1:28" s="10" customFormat="1" ht="94.5" customHeight="1" x14ac:dyDescent="0.25">
      <c r="B1" s="83" t="s">
        <v>38</v>
      </c>
      <c r="C1" s="83"/>
      <c r="D1" s="80" t="s">
        <v>37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  <c r="AB1" s="29"/>
    </row>
    <row r="2" spans="1:28" s="10" customFormat="1" ht="5.25" customHeight="1" x14ac:dyDescent="0.25"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8" s="10" customFormat="1" ht="14.25" customHeight="1" x14ac:dyDescent="0.25">
      <c r="B3" s="74" t="s">
        <v>17</v>
      </c>
      <c r="C3" s="75"/>
      <c r="D3" s="76"/>
      <c r="E3" s="77"/>
      <c r="F3" s="77"/>
      <c r="G3" s="78"/>
      <c r="H3" s="13"/>
      <c r="I3" s="13"/>
      <c r="J3" s="13"/>
      <c r="K3" s="13"/>
      <c r="L3" s="13"/>
      <c r="M3" s="13"/>
      <c r="N3" s="13"/>
      <c r="O3" s="13"/>
    </row>
    <row r="4" spans="1:28" s="10" customFormat="1" ht="5.8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8" s="10" customFormat="1" ht="12.95" customHeight="1" x14ac:dyDescent="0.25">
      <c r="B5" s="74" t="s">
        <v>18</v>
      </c>
      <c r="C5" s="75"/>
      <c r="D5" s="76"/>
      <c r="E5" s="77"/>
      <c r="F5" s="77"/>
      <c r="G5" s="78"/>
      <c r="H5" s="13"/>
      <c r="I5" s="15" t="s">
        <v>19</v>
      </c>
      <c r="J5" s="16"/>
      <c r="K5" s="76"/>
      <c r="L5" s="77"/>
      <c r="M5" s="78"/>
    </row>
    <row r="6" spans="1:28" s="10" customFormat="1" ht="6.95" customHeight="1" x14ac:dyDescent="0.25">
      <c r="B6" s="17"/>
      <c r="C6" s="17"/>
      <c r="D6" s="17"/>
      <c r="E6" s="17"/>
      <c r="F6" s="17"/>
      <c r="G6" s="17"/>
      <c r="H6" s="14"/>
      <c r="I6" s="17"/>
      <c r="J6" s="17"/>
      <c r="K6" s="17"/>
      <c r="L6" s="17"/>
      <c r="M6" s="14"/>
      <c r="N6" s="14"/>
      <c r="O6" s="14"/>
      <c r="P6"/>
      <c r="Q6"/>
      <c r="R6"/>
      <c r="S6"/>
    </row>
    <row r="7" spans="1:28" ht="15.75" customHeight="1" x14ac:dyDescent="0.25">
      <c r="A7" s="24" t="s">
        <v>26</v>
      </c>
      <c r="B7" s="64" t="s">
        <v>23</v>
      </c>
      <c r="C7" s="64"/>
      <c r="D7" s="72" t="s">
        <v>0</v>
      </c>
      <c r="E7" s="72"/>
      <c r="F7" s="72" t="s">
        <v>28</v>
      </c>
      <c r="G7" s="72"/>
      <c r="H7" s="72"/>
      <c r="I7" s="73" t="s">
        <v>1</v>
      </c>
      <c r="J7" s="73"/>
      <c r="K7" s="18"/>
      <c r="L7" s="72" t="s">
        <v>2</v>
      </c>
      <c r="M7" s="72"/>
      <c r="N7" s="18"/>
      <c r="O7" s="65" t="s">
        <v>3</v>
      </c>
      <c r="P7" s="65" t="s">
        <v>4</v>
      </c>
      <c r="Q7" s="65" t="s">
        <v>13</v>
      </c>
      <c r="R7" s="65" t="s">
        <v>30</v>
      </c>
      <c r="S7" s="68" t="s">
        <v>5</v>
      </c>
      <c r="T7" s="69"/>
      <c r="U7" s="69"/>
      <c r="V7" s="70"/>
      <c r="W7" s="65" t="s">
        <v>6</v>
      </c>
      <c r="X7" s="64" t="s">
        <v>14</v>
      </c>
      <c r="Y7" s="64"/>
      <c r="Z7" s="64"/>
      <c r="AA7" s="64"/>
    </row>
    <row r="8" spans="1:28" ht="15" customHeight="1" x14ac:dyDescent="0.25">
      <c r="A8" s="24" t="s">
        <v>27</v>
      </c>
      <c r="B8" s="64"/>
      <c r="C8" s="64"/>
      <c r="D8" s="65" t="s">
        <v>25</v>
      </c>
      <c r="E8" s="64" t="s">
        <v>7</v>
      </c>
      <c r="F8" s="64" t="s">
        <v>8</v>
      </c>
      <c r="G8" s="64" t="s">
        <v>9</v>
      </c>
      <c r="H8" s="64" t="s">
        <v>29</v>
      </c>
      <c r="I8" s="64" t="s">
        <v>16</v>
      </c>
      <c r="J8" s="64" t="s">
        <v>10</v>
      </c>
      <c r="K8" s="64" t="s">
        <v>11</v>
      </c>
      <c r="L8" s="64" t="s">
        <v>15</v>
      </c>
      <c r="M8" s="64" t="s">
        <v>10</v>
      </c>
      <c r="N8" s="64" t="s">
        <v>11</v>
      </c>
      <c r="O8" s="66"/>
      <c r="P8" s="66"/>
      <c r="Q8" s="66"/>
      <c r="R8" s="66"/>
      <c r="S8" s="64" t="s">
        <v>7</v>
      </c>
      <c r="T8" s="64" t="s">
        <v>12</v>
      </c>
      <c r="U8" s="64" t="s">
        <v>9</v>
      </c>
      <c r="V8" s="64" t="s">
        <v>29</v>
      </c>
      <c r="W8" s="66"/>
      <c r="X8" s="64" t="s">
        <v>24</v>
      </c>
      <c r="Y8" s="64" t="s">
        <v>33</v>
      </c>
      <c r="Z8" s="64" t="s">
        <v>31</v>
      </c>
      <c r="AA8" s="71" t="s">
        <v>32</v>
      </c>
    </row>
    <row r="9" spans="1:28" x14ac:dyDescent="0.25">
      <c r="A9" s="32" t="b">
        <v>1</v>
      </c>
      <c r="B9" s="64"/>
      <c r="C9" s="64"/>
      <c r="D9" s="66"/>
      <c r="E9" s="64"/>
      <c r="F9" s="64"/>
      <c r="G9" s="64"/>
      <c r="H9" s="64"/>
      <c r="I9" s="64"/>
      <c r="J9" s="64"/>
      <c r="K9" s="64"/>
      <c r="L9" s="64"/>
      <c r="M9" s="64"/>
      <c r="N9" s="64"/>
      <c r="O9" s="66"/>
      <c r="P9" s="66"/>
      <c r="Q9" s="66"/>
      <c r="R9" s="66"/>
      <c r="S9" s="64"/>
      <c r="T9" s="64"/>
      <c r="U9" s="64"/>
      <c r="V9" s="64"/>
      <c r="W9" s="66"/>
      <c r="X9" s="64"/>
      <c r="Y9" s="64"/>
      <c r="Z9" s="64"/>
      <c r="AA9" s="71"/>
    </row>
    <row r="10" spans="1:28" x14ac:dyDescent="0.25">
      <c r="B10" s="64"/>
      <c r="C10" s="64"/>
      <c r="D10" s="66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6"/>
      <c r="Q10" s="66"/>
      <c r="R10" s="66"/>
      <c r="S10" s="64"/>
      <c r="T10" s="64"/>
      <c r="U10" s="64"/>
      <c r="V10" s="64"/>
      <c r="W10" s="66"/>
      <c r="X10" s="64"/>
      <c r="Y10" s="64"/>
      <c r="Z10" s="64"/>
      <c r="AA10" s="71"/>
    </row>
    <row r="11" spans="1:28" x14ac:dyDescent="0.25">
      <c r="B11" s="64"/>
      <c r="C11" s="64"/>
      <c r="D11" s="66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6"/>
      <c r="P11" s="66"/>
      <c r="Q11" s="66"/>
      <c r="R11" s="66"/>
      <c r="S11" s="64"/>
      <c r="T11" s="64"/>
      <c r="U11" s="64"/>
      <c r="V11" s="64"/>
      <c r="W11" s="66"/>
      <c r="X11" s="64"/>
      <c r="Y11" s="64"/>
      <c r="Z11" s="64"/>
      <c r="AA11" s="71"/>
    </row>
    <row r="12" spans="1:28" x14ac:dyDescent="0.25">
      <c r="B12" s="64"/>
      <c r="C12" s="64"/>
      <c r="D12" s="66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6"/>
      <c r="P12" s="66"/>
      <c r="Q12" s="66"/>
      <c r="R12" s="66"/>
      <c r="S12" s="64"/>
      <c r="T12" s="64"/>
      <c r="U12" s="64"/>
      <c r="V12" s="64"/>
      <c r="W12" s="66"/>
      <c r="X12" s="64"/>
      <c r="Y12" s="64"/>
      <c r="Z12" s="64"/>
      <c r="AA12" s="71"/>
    </row>
    <row r="13" spans="1:28" x14ac:dyDescent="0.25">
      <c r="B13" s="64"/>
      <c r="C13" s="64"/>
      <c r="D13" s="67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7"/>
      <c r="P13" s="67"/>
      <c r="Q13" s="67"/>
      <c r="R13" s="67"/>
      <c r="S13" s="64"/>
      <c r="T13" s="64"/>
      <c r="U13" s="64"/>
      <c r="V13" s="64"/>
      <c r="W13" s="67"/>
      <c r="X13" s="64"/>
      <c r="Y13" s="64"/>
      <c r="Z13" s="64"/>
      <c r="AA13" s="71"/>
    </row>
    <row r="14" spans="1:28" x14ac:dyDescent="0.25">
      <c r="A14" s="19" t="s">
        <v>20</v>
      </c>
      <c r="B14" s="57"/>
      <c r="C14" s="57"/>
      <c r="D14" s="58"/>
      <c r="E14" s="20"/>
      <c r="F14" s="25"/>
      <c r="G14" s="25"/>
      <c r="H14" s="26">
        <f>G14-F14</f>
        <v>0</v>
      </c>
      <c r="I14" s="21"/>
      <c r="J14" s="25"/>
      <c r="K14" s="26">
        <f>J14*0.133322387415</f>
        <v>0</v>
      </c>
      <c r="L14" s="21"/>
      <c r="M14" s="25"/>
      <c r="N14" s="26">
        <f>M14*0.133322387415</f>
        <v>0</v>
      </c>
      <c r="O14" s="28"/>
      <c r="P14" s="25"/>
      <c r="Q14" s="26">
        <f>O14*P14</f>
        <v>0</v>
      </c>
      <c r="R14" s="26" t="e">
        <f>IF(A9=TRUE,Q14*(SQRT((K14*(273+L14))/(N14*(273+I14)))),Q14)</f>
        <v>#DIV/0!</v>
      </c>
      <c r="S14" s="20"/>
      <c r="T14" s="25"/>
      <c r="U14" s="25"/>
      <c r="V14" s="26">
        <f>U14-T14</f>
        <v>0</v>
      </c>
      <c r="W14" s="28"/>
      <c r="X14" s="27" t="str">
        <f>IF(ISERROR(((H14-V14)/R14)*(W14/480)),"",((H14-V14)/R14)*(W14/480))</f>
        <v/>
      </c>
      <c r="Y14" s="26" t="e">
        <f>(101.3*(L14+273))/(N14*273)</f>
        <v>#DIV/0!</v>
      </c>
      <c r="Z14" s="26" t="str">
        <f>IF(ISERROR(((H14-V14)/R14)*1000000*(W14/480)*Y14),"",((H14-V14)/R14)*1000000*(W14/480)*Y14)</f>
        <v/>
      </c>
      <c r="AA14" s="61">
        <f>SUM(Z14:Z16)</f>
        <v>0</v>
      </c>
    </row>
    <row r="15" spans="1:28" x14ac:dyDescent="0.25">
      <c r="A15" s="19" t="s">
        <v>21</v>
      </c>
      <c r="B15" s="57"/>
      <c r="C15" s="57"/>
      <c r="D15" s="59"/>
      <c r="E15" s="22"/>
      <c r="F15" s="25"/>
      <c r="G15" s="25"/>
      <c r="H15" s="26">
        <f t="shared" ref="H15" si="0">G15-F15</f>
        <v>0</v>
      </c>
      <c r="I15" s="21"/>
      <c r="J15" s="25"/>
      <c r="K15" s="26">
        <f t="shared" ref="K15:K16" si="1">J15*0.133322387415</f>
        <v>0</v>
      </c>
      <c r="L15" s="21"/>
      <c r="M15" s="25"/>
      <c r="N15" s="26">
        <f t="shared" ref="N15:N16" si="2">M15*0.133322387415</f>
        <v>0</v>
      </c>
      <c r="O15" s="28"/>
      <c r="P15" s="25"/>
      <c r="Q15" s="26">
        <f t="shared" ref="Q15:Q16" si="3">O15*P15</f>
        <v>0</v>
      </c>
      <c r="R15" s="26" t="e">
        <f t="shared" ref="R15:R16" si="4">Q15*(SQRT((K15*(273+L15))/(N15*(273+I15))))</f>
        <v>#DIV/0!</v>
      </c>
      <c r="S15" s="20"/>
      <c r="T15" s="25"/>
      <c r="U15" s="25"/>
      <c r="V15" s="26">
        <f t="shared" ref="V15:V16" si="5">U15-T15</f>
        <v>0</v>
      </c>
      <c r="W15" s="28"/>
      <c r="X15" s="27" t="str">
        <f t="shared" ref="X15:X16" si="6">IF(ISERROR(((H15-V15)/R15)*(W15/480)),"",((H15-V15)/R15)*(W15/480))</f>
        <v/>
      </c>
      <c r="Y15" s="26" t="e">
        <f t="shared" ref="Y15:Y16" si="7">(101.3*(L15+273))/(N15*273)</f>
        <v>#DIV/0!</v>
      </c>
      <c r="Z15" s="26" t="str">
        <f t="shared" ref="Z15:Z16" si="8">IF(ISERROR(((H15-V15)/R15)*1000000*(W15/480)*Y15),"",((H15-V15)/R15)*1000000*(W15/480)*Y15)</f>
        <v/>
      </c>
      <c r="AA15" s="62"/>
    </row>
    <row r="16" spans="1:28" x14ac:dyDescent="0.25">
      <c r="A16" s="23" t="s">
        <v>22</v>
      </c>
      <c r="B16" s="57"/>
      <c r="C16" s="57"/>
      <c r="D16" s="60"/>
      <c r="E16" s="22"/>
      <c r="F16" s="25"/>
      <c r="G16" s="25"/>
      <c r="H16" s="26">
        <f>G16-F16</f>
        <v>0</v>
      </c>
      <c r="I16" s="21"/>
      <c r="J16" s="25"/>
      <c r="K16" s="26">
        <f t="shared" si="1"/>
        <v>0</v>
      </c>
      <c r="L16" s="21"/>
      <c r="M16" s="25"/>
      <c r="N16" s="26">
        <f t="shared" si="2"/>
        <v>0</v>
      </c>
      <c r="O16" s="28"/>
      <c r="P16" s="25"/>
      <c r="Q16" s="26">
        <f t="shared" si="3"/>
        <v>0</v>
      </c>
      <c r="R16" s="26" t="e">
        <f t="shared" si="4"/>
        <v>#DIV/0!</v>
      </c>
      <c r="S16" s="20"/>
      <c r="T16" s="25"/>
      <c r="U16" s="25"/>
      <c r="V16" s="26">
        <f t="shared" si="5"/>
        <v>0</v>
      </c>
      <c r="W16" s="28"/>
      <c r="X16" s="27" t="str">
        <f t="shared" si="6"/>
        <v/>
      </c>
      <c r="Y16" s="26" t="e">
        <f t="shared" si="7"/>
        <v>#DIV/0!</v>
      </c>
      <c r="Z16" s="26" t="str">
        <f t="shared" si="8"/>
        <v/>
      </c>
      <c r="AA16" s="63"/>
    </row>
    <row r="17" spans="1:27" x14ac:dyDescent="0.25">
      <c r="A17" s="13"/>
    </row>
    <row r="18" spans="1:27" x14ac:dyDescent="0.25">
      <c r="A18" s="13"/>
    </row>
    <row r="19" spans="1:27" x14ac:dyDescent="0.25">
      <c r="A19" s="10"/>
      <c r="B19" s="74" t="s">
        <v>18</v>
      </c>
      <c r="C19" s="75"/>
      <c r="D19" s="76"/>
      <c r="E19" s="77"/>
      <c r="F19" s="77"/>
      <c r="G19" s="78"/>
      <c r="H19" s="13"/>
      <c r="I19" s="15" t="s">
        <v>19</v>
      </c>
      <c r="J19" s="16"/>
      <c r="K19" s="76"/>
      <c r="L19" s="77"/>
      <c r="M19" s="78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8.25" customHeight="1" x14ac:dyDescent="0.25">
      <c r="A20" s="10"/>
      <c r="B20" s="17"/>
      <c r="C20" s="17"/>
      <c r="D20" s="17"/>
      <c r="E20" s="17"/>
      <c r="F20" s="17"/>
      <c r="G20" s="17"/>
      <c r="H20" s="14"/>
      <c r="I20" s="17"/>
      <c r="J20" s="17"/>
      <c r="K20" s="17"/>
      <c r="L20" s="17"/>
      <c r="M20" s="14"/>
      <c r="N20" s="14"/>
      <c r="O20" s="14"/>
      <c r="T20" s="10"/>
      <c r="U20" s="10"/>
      <c r="V20" s="10"/>
      <c r="W20" s="10"/>
      <c r="X20" s="10"/>
      <c r="Y20" s="10"/>
      <c r="Z20" s="10"/>
      <c r="AA20" s="10"/>
    </row>
    <row r="21" spans="1:27" x14ac:dyDescent="0.25">
      <c r="A21" s="24" t="s">
        <v>26</v>
      </c>
      <c r="B21" s="64" t="s">
        <v>23</v>
      </c>
      <c r="C21" s="64"/>
      <c r="D21" s="72" t="s">
        <v>0</v>
      </c>
      <c r="E21" s="72"/>
      <c r="F21" s="72" t="s">
        <v>28</v>
      </c>
      <c r="G21" s="72"/>
      <c r="H21" s="72"/>
      <c r="I21" s="73" t="s">
        <v>1</v>
      </c>
      <c r="J21" s="73"/>
      <c r="K21" s="18"/>
      <c r="L21" s="72" t="s">
        <v>2</v>
      </c>
      <c r="M21" s="72"/>
      <c r="N21" s="18"/>
      <c r="O21" s="65" t="s">
        <v>3</v>
      </c>
      <c r="P21" s="65" t="s">
        <v>4</v>
      </c>
      <c r="Q21" s="65" t="s">
        <v>13</v>
      </c>
      <c r="R21" s="65" t="s">
        <v>30</v>
      </c>
      <c r="S21" s="68" t="s">
        <v>5</v>
      </c>
      <c r="T21" s="69"/>
      <c r="U21" s="69"/>
      <c r="V21" s="70"/>
      <c r="W21" s="65" t="s">
        <v>6</v>
      </c>
      <c r="X21" s="64" t="s">
        <v>14</v>
      </c>
      <c r="Y21" s="64"/>
      <c r="Z21" s="64"/>
      <c r="AA21" s="64"/>
    </row>
    <row r="22" spans="1:27" x14ac:dyDescent="0.25">
      <c r="A22" s="24" t="s">
        <v>27</v>
      </c>
      <c r="B22" s="64"/>
      <c r="C22" s="64"/>
      <c r="D22" s="65" t="s">
        <v>25</v>
      </c>
      <c r="E22" s="64" t="s">
        <v>7</v>
      </c>
      <c r="F22" s="64" t="s">
        <v>8</v>
      </c>
      <c r="G22" s="64" t="s">
        <v>9</v>
      </c>
      <c r="H22" s="64" t="s">
        <v>29</v>
      </c>
      <c r="I22" s="64" t="s">
        <v>16</v>
      </c>
      <c r="J22" s="64" t="s">
        <v>10</v>
      </c>
      <c r="K22" s="64" t="s">
        <v>11</v>
      </c>
      <c r="L22" s="64" t="s">
        <v>15</v>
      </c>
      <c r="M22" s="64" t="s">
        <v>10</v>
      </c>
      <c r="N22" s="64" t="s">
        <v>11</v>
      </c>
      <c r="O22" s="66"/>
      <c r="P22" s="66"/>
      <c r="Q22" s="66"/>
      <c r="R22" s="66"/>
      <c r="S22" s="64" t="s">
        <v>7</v>
      </c>
      <c r="T22" s="64" t="s">
        <v>12</v>
      </c>
      <c r="U22" s="64" t="s">
        <v>9</v>
      </c>
      <c r="V22" s="64" t="s">
        <v>29</v>
      </c>
      <c r="W22" s="66"/>
      <c r="X22" s="64" t="s">
        <v>24</v>
      </c>
      <c r="Y22" s="64" t="s">
        <v>33</v>
      </c>
      <c r="Z22" s="64" t="s">
        <v>31</v>
      </c>
      <c r="AA22" s="71" t="s">
        <v>32</v>
      </c>
    </row>
    <row r="23" spans="1:27" x14ac:dyDescent="0.25">
      <c r="A23" s="32" t="b">
        <v>0</v>
      </c>
      <c r="B23" s="64"/>
      <c r="C23" s="64"/>
      <c r="D23" s="66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6"/>
      <c r="P23" s="66"/>
      <c r="Q23" s="66"/>
      <c r="R23" s="66"/>
      <c r="S23" s="64"/>
      <c r="T23" s="64"/>
      <c r="U23" s="64"/>
      <c r="V23" s="64"/>
      <c r="W23" s="66"/>
      <c r="X23" s="64"/>
      <c r="Y23" s="64"/>
      <c r="Z23" s="64"/>
      <c r="AA23" s="71"/>
    </row>
    <row r="24" spans="1:27" x14ac:dyDescent="0.25">
      <c r="B24" s="64"/>
      <c r="C24" s="64"/>
      <c r="D24" s="6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6"/>
      <c r="P24" s="66"/>
      <c r="Q24" s="66"/>
      <c r="R24" s="66"/>
      <c r="S24" s="64"/>
      <c r="T24" s="64"/>
      <c r="U24" s="64"/>
      <c r="V24" s="64"/>
      <c r="W24" s="66"/>
      <c r="X24" s="64"/>
      <c r="Y24" s="64"/>
      <c r="Z24" s="64"/>
      <c r="AA24" s="71"/>
    </row>
    <row r="25" spans="1:27" x14ac:dyDescent="0.25">
      <c r="B25" s="64"/>
      <c r="C25" s="64"/>
      <c r="D25" s="66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6"/>
      <c r="P25" s="66"/>
      <c r="Q25" s="66"/>
      <c r="R25" s="66"/>
      <c r="S25" s="64"/>
      <c r="T25" s="64"/>
      <c r="U25" s="64"/>
      <c r="V25" s="64"/>
      <c r="W25" s="66"/>
      <c r="X25" s="64"/>
      <c r="Y25" s="64"/>
      <c r="Z25" s="64"/>
      <c r="AA25" s="71"/>
    </row>
    <row r="26" spans="1:27" x14ac:dyDescent="0.25">
      <c r="B26" s="64"/>
      <c r="C26" s="64"/>
      <c r="D26" s="6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6"/>
      <c r="P26" s="66"/>
      <c r="Q26" s="66"/>
      <c r="R26" s="66"/>
      <c r="S26" s="64"/>
      <c r="T26" s="64"/>
      <c r="U26" s="64"/>
      <c r="V26" s="64"/>
      <c r="W26" s="66"/>
      <c r="X26" s="64"/>
      <c r="Y26" s="64"/>
      <c r="Z26" s="64"/>
      <c r="AA26" s="71"/>
    </row>
    <row r="27" spans="1:27" x14ac:dyDescent="0.25">
      <c r="B27" s="64"/>
      <c r="C27" s="64"/>
      <c r="D27" s="67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7"/>
      <c r="P27" s="67"/>
      <c r="Q27" s="67"/>
      <c r="R27" s="67"/>
      <c r="S27" s="64"/>
      <c r="T27" s="64"/>
      <c r="U27" s="64"/>
      <c r="V27" s="64"/>
      <c r="W27" s="67"/>
      <c r="X27" s="64"/>
      <c r="Y27" s="64"/>
      <c r="Z27" s="64"/>
      <c r="AA27" s="71"/>
    </row>
    <row r="28" spans="1:27" x14ac:dyDescent="0.25">
      <c r="A28" s="19" t="s">
        <v>20</v>
      </c>
      <c r="B28" s="57"/>
      <c r="C28" s="57"/>
      <c r="D28" s="58"/>
      <c r="E28" s="20"/>
      <c r="F28" s="25"/>
      <c r="G28" s="25"/>
      <c r="H28" s="26">
        <f>G28-F28</f>
        <v>0</v>
      </c>
      <c r="I28" s="21"/>
      <c r="J28" s="25"/>
      <c r="K28" s="26">
        <f>J28*0.133322387415</f>
        <v>0</v>
      </c>
      <c r="L28" s="21"/>
      <c r="M28" s="25"/>
      <c r="N28" s="26">
        <f>M28*0.133322387415</f>
        <v>0</v>
      </c>
      <c r="O28" s="28"/>
      <c r="P28" s="25"/>
      <c r="Q28" s="26">
        <f>O28*P28</f>
        <v>0</v>
      </c>
      <c r="R28" s="26">
        <f>IF(A23=TRUE,Q28*(SQRT((K28*(273+L28))/(N28*(273+I28)))),Q28)</f>
        <v>0</v>
      </c>
      <c r="S28" s="20"/>
      <c r="T28" s="25"/>
      <c r="U28" s="25"/>
      <c r="V28" s="26">
        <f>U28-T28</f>
        <v>0</v>
      </c>
      <c r="W28" s="28"/>
      <c r="X28" s="27" t="str">
        <f>IF(ISERROR(((H28-V28)/R28)*(W28/480)),"",((H28-V28)/R28)*(W28/480))</f>
        <v/>
      </c>
      <c r="Y28" s="26" t="e">
        <f>(101.3*(L28+273))/(N28*273)</f>
        <v>#DIV/0!</v>
      </c>
      <c r="Z28" s="26" t="str">
        <f>IF(ISERROR(((H28-V28)/R28)*1000000*(W28/480)*Y28),"",((H28-V28)/R28)*1000000*(W28/480)*Y28)</f>
        <v/>
      </c>
      <c r="AA28" s="61">
        <f>SUM(Z28:Z30)</f>
        <v>0</v>
      </c>
    </row>
    <row r="29" spans="1:27" x14ac:dyDescent="0.25">
      <c r="A29" s="19" t="s">
        <v>21</v>
      </c>
      <c r="B29" s="57"/>
      <c r="C29" s="57"/>
      <c r="D29" s="59"/>
      <c r="E29" s="22"/>
      <c r="F29" s="25"/>
      <c r="G29" s="25"/>
      <c r="H29" s="26">
        <f t="shared" ref="H29" si="9">G29-F29</f>
        <v>0</v>
      </c>
      <c r="I29" s="21"/>
      <c r="J29" s="25"/>
      <c r="K29" s="26">
        <f t="shared" ref="K29:K30" si="10">J29*0.133322387415</f>
        <v>0</v>
      </c>
      <c r="L29" s="21"/>
      <c r="M29" s="25"/>
      <c r="N29" s="26">
        <f t="shared" ref="N29:N30" si="11">M29*0.133322387415</f>
        <v>0</v>
      </c>
      <c r="O29" s="28"/>
      <c r="P29" s="25"/>
      <c r="Q29" s="26">
        <f t="shared" ref="Q29:Q30" si="12">O29*P29</f>
        <v>0</v>
      </c>
      <c r="R29" s="26" t="e">
        <f t="shared" ref="R29:R30" si="13">Q29*(SQRT((K29*(273+L29))/(N29*(273+I29))))</f>
        <v>#DIV/0!</v>
      </c>
      <c r="S29" s="20"/>
      <c r="T29" s="25"/>
      <c r="U29" s="25"/>
      <c r="V29" s="26">
        <f t="shared" ref="V29:V30" si="14">U29-T29</f>
        <v>0</v>
      </c>
      <c r="W29" s="28"/>
      <c r="X29" s="27" t="str">
        <f t="shared" ref="X29:X30" si="15">IF(ISERROR(((H29-V29)/R29)*(W29/480)),"",((H29-V29)/R29)*(W29/480))</f>
        <v/>
      </c>
      <c r="Y29" s="26" t="e">
        <f t="shared" ref="Y29:Y30" si="16">(101.3*(L29+273))/(N29*273)</f>
        <v>#DIV/0!</v>
      </c>
      <c r="Z29" s="26" t="str">
        <f t="shared" ref="Z29:Z30" si="17">IF(ISERROR(((H29-V29)/R29)*1000000*(W29/480)*Y29),"",((H29-V29)/R29)*1000000*(W29/480)*Y29)</f>
        <v/>
      </c>
      <c r="AA29" s="62"/>
    </row>
    <row r="30" spans="1:27" x14ac:dyDescent="0.25">
      <c r="A30" s="23" t="s">
        <v>22</v>
      </c>
      <c r="B30" s="57"/>
      <c r="C30" s="57"/>
      <c r="D30" s="60"/>
      <c r="E30" s="22"/>
      <c r="F30" s="25"/>
      <c r="G30" s="25"/>
      <c r="H30" s="26">
        <f>G30-F30</f>
        <v>0</v>
      </c>
      <c r="I30" s="21"/>
      <c r="J30" s="25"/>
      <c r="K30" s="26">
        <f t="shared" si="10"/>
        <v>0</v>
      </c>
      <c r="L30" s="21"/>
      <c r="M30" s="25"/>
      <c r="N30" s="26">
        <f t="shared" si="11"/>
        <v>0</v>
      </c>
      <c r="O30" s="28"/>
      <c r="P30" s="25"/>
      <c r="Q30" s="26">
        <f t="shared" si="12"/>
        <v>0</v>
      </c>
      <c r="R30" s="26" t="e">
        <f t="shared" si="13"/>
        <v>#DIV/0!</v>
      </c>
      <c r="S30" s="20"/>
      <c r="T30" s="25"/>
      <c r="U30" s="25"/>
      <c r="V30" s="26">
        <f t="shared" si="14"/>
        <v>0</v>
      </c>
      <c r="W30" s="28"/>
      <c r="X30" s="27" t="str">
        <f t="shared" si="15"/>
        <v/>
      </c>
      <c r="Y30" s="26" t="e">
        <f t="shared" si="16"/>
        <v>#DIV/0!</v>
      </c>
      <c r="Z30" s="26" t="str">
        <f t="shared" si="17"/>
        <v/>
      </c>
      <c r="AA30" s="63"/>
    </row>
    <row r="31" spans="1:27" x14ac:dyDescent="0.25">
      <c r="A31" s="13"/>
    </row>
    <row r="33" spans="1:27" x14ac:dyDescent="0.25">
      <c r="A33" s="10"/>
      <c r="B33" s="74" t="s">
        <v>18</v>
      </c>
      <c r="C33" s="75"/>
      <c r="D33" s="76"/>
      <c r="E33" s="77"/>
      <c r="F33" s="77"/>
      <c r="G33" s="78"/>
      <c r="H33" s="13"/>
      <c r="I33" s="15" t="s">
        <v>19</v>
      </c>
      <c r="J33" s="16"/>
      <c r="K33" s="76"/>
      <c r="L33" s="77"/>
      <c r="M33" s="7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7.5" customHeight="1" x14ac:dyDescent="0.25">
      <c r="A34" s="10"/>
      <c r="B34" s="17"/>
      <c r="C34" s="17"/>
      <c r="D34" s="17"/>
      <c r="E34" s="17"/>
      <c r="F34" s="30"/>
      <c r="G34" s="17"/>
      <c r="H34" s="14"/>
      <c r="I34" s="17"/>
      <c r="J34" s="17"/>
      <c r="K34" s="17"/>
      <c r="L34" s="17"/>
      <c r="M34" s="14"/>
      <c r="N34" s="14"/>
      <c r="O34" s="14"/>
      <c r="T34" s="10"/>
      <c r="U34" s="10"/>
      <c r="V34" s="10"/>
      <c r="W34" s="10"/>
      <c r="X34" s="10"/>
      <c r="Y34" s="10"/>
      <c r="Z34" s="10"/>
      <c r="AA34" s="10"/>
    </row>
    <row r="35" spans="1:27" x14ac:dyDescent="0.25">
      <c r="A35" s="24" t="s">
        <v>26</v>
      </c>
      <c r="B35" s="64" t="s">
        <v>23</v>
      </c>
      <c r="C35" s="64"/>
      <c r="D35" s="72" t="s">
        <v>0</v>
      </c>
      <c r="E35" s="72"/>
      <c r="F35" s="72" t="s">
        <v>28</v>
      </c>
      <c r="G35" s="72"/>
      <c r="H35" s="72"/>
      <c r="I35" s="73" t="s">
        <v>1</v>
      </c>
      <c r="J35" s="73"/>
      <c r="K35" s="18"/>
      <c r="L35" s="72" t="s">
        <v>2</v>
      </c>
      <c r="M35" s="72"/>
      <c r="N35" s="18"/>
      <c r="O35" s="65" t="s">
        <v>3</v>
      </c>
      <c r="P35" s="65" t="s">
        <v>4</v>
      </c>
      <c r="Q35" s="65" t="s">
        <v>13</v>
      </c>
      <c r="R35" s="65" t="s">
        <v>30</v>
      </c>
      <c r="S35" s="68" t="s">
        <v>5</v>
      </c>
      <c r="T35" s="69"/>
      <c r="U35" s="69"/>
      <c r="V35" s="70"/>
      <c r="W35" s="65" t="s">
        <v>6</v>
      </c>
      <c r="X35" s="64" t="s">
        <v>14</v>
      </c>
      <c r="Y35" s="64"/>
      <c r="Z35" s="64"/>
      <c r="AA35" s="64"/>
    </row>
    <row r="36" spans="1:27" x14ac:dyDescent="0.25">
      <c r="A36" s="24" t="s">
        <v>27</v>
      </c>
      <c r="B36" s="64"/>
      <c r="C36" s="64"/>
      <c r="D36" s="65" t="s">
        <v>25</v>
      </c>
      <c r="E36" s="64" t="s">
        <v>7</v>
      </c>
      <c r="F36" s="64" t="s">
        <v>8</v>
      </c>
      <c r="G36" s="64" t="s">
        <v>9</v>
      </c>
      <c r="H36" s="64" t="s">
        <v>29</v>
      </c>
      <c r="I36" s="64" t="s">
        <v>16</v>
      </c>
      <c r="J36" s="64" t="s">
        <v>10</v>
      </c>
      <c r="K36" s="64" t="s">
        <v>11</v>
      </c>
      <c r="L36" s="64" t="s">
        <v>15</v>
      </c>
      <c r="M36" s="64" t="s">
        <v>10</v>
      </c>
      <c r="N36" s="64" t="s">
        <v>11</v>
      </c>
      <c r="O36" s="66"/>
      <c r="P36" s="66"/>
      <c r="Q36" s="66"/>
      <c r="R36" s="66"/>
      <c r="S36" s="79" t="s">
        <v>7</v>
      </c>
      <c r="T36" s="79" t="s">
        <v>12</v>
      </c>
      <c r="U36" s="79" t="s">
        <v>9</v>
      </c>
      <c r="V36" s="64" t="s">
        <v>29</v>
      </c>
      <c r="W36" s="66"/>
      <c r="X36" s="64" t="s">
        <v>24</v>
      </c>
      <c r="Y36" s="64" t="s">
        <v>33</v>
      </c>
      <c r="Z36" s="64" t="s">
        <v>31</v>
      </c>
      <c r="AA36" s="71" t="s">
        <v>32</v>
      </c>
    </row>
    <row r="37" spans="1:27" x14ac:dyDescent="0.25">
      <c r="A37" s="32" t="b">
        <v>0</v>
      </c>
      <c r="B37" s="64"/>
      <c r="C37" s="64"/>
      <c r="D37" s="66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6"/>
      <c r="P37" s="66"/>
      <c r="Q37" s="66"/>
      <c r="R37" s="66"/>
      <c r="S37" s="79"/>
      <c r="T37" s="79"/>
      <c r="U37" s="79"/>
      <c r="V37" s="64"/>
      <c r="W37" s="66"/>
      <c r="X37" s="64"/>
      <c r="Y37" s="64"/>
      <c r="Z37" s="64"/>
      <c r="AA37" s="71"/>
    </row>
    <row r="38" spans="1:27" x14ac:dyDescent="0.25">
      <c r="B38" s="64"/>
      <c r="C38" s="64"/>
      <c r="D38" s="66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6"/>
      <c r="P38" s="66"/>
      <c r="Q38" s="66"/>
      <c r="R38" s="66"/>
      <c r="S38" s="79"/>
      <c r="T38" s="79"/>
      <c r="U38" s="79"/>
      <c r="V38" s="64"/>
      <c r="W38" s="66"/>
      <c r="X38" s="64"/>
      <c r="Y38" s="64"/>
      <c r="Z38" s="64"/>
      <c r="AA38" s="71"/>
    </row>
    <row r="39" spans="1:27" x14ac:dyDescent="0.25">
      <c r="B39" s="64"/>
      <c r="C39" s="64"/>
      <c r="D39" s="66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6"/>
      <c r="P39" s="66"/>
      <c r="Q39" s="66"/>
      <c r="R39" s="66"/>
      <c r="S39" s="79"/>
      <c r="T39" s="79"/>
      <c r="U39" s="79"/>
      <c r="V39" s="64"/>
      <c r="W39" s="66"/>
      <c r="X39" s="64"/>
      <c r="Y39" s="64"/>
      <c r="Z39" s="64"/>
      <c r="AA39" s="71"/>
    </row>
    <row r="40" spans="1:27" x14ac:dyDescent="0.25">
      <c r="B40" s="64"/>
      <c r="C40" s="64"/>
      <c r="D40" s="66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6"/>
      <c r="P40" s="66"/>
      <c r="Q40" s="66"/>
      <c r="R40" s="66"/>
      <c r="S40" s="79"/>
      <c r="T40" s="79"/>
      <c r="U40" s="79"/>
      <c r="V40" s="64"/>
      <c r="W40" s="66"/>
      <c r="X40" s="64"/>
      <c r="Y40" s="64"/>
      <c r="Z40" s="64"/>
      <c r="AA40" s="71"/>
    </row>
    <row r="41" spans="1:27" x14ac:dyDescent="0.25">
      <c r="B41" s="64"/>
      <c r="C41" s="64"/>
      <c r="D41" s="67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7"/>
      <c r="P41" s="67"/>
      <c r="Q41" s="67"/>
      <c r="R41" s="67"/>
      <c r="S41" s="79"/>
      <c r="T41" s="79"/>
      <c r="U41" s="79"/>
      <c r="V41" s="64"/>
      <c r="W41" s="67"/>
      <c r="X41" s="64"/>
      <c r="Y41" s="64"/>
      <c r="Z41" s="64"/>
      <c r="AA41" s="71"/>
    </row>
    <row r="42" spans="1:27" x14ac:dyDescent="0.25">
      <c r="A42" s="19" t="s">
        <v>20</v>
      </c>
      <c r="B42" s="57"/>
      <c r="C42" s="57"/>
      <c r="D42" s="58"/>
      <c r="E42" s="20"/>
      <c r="F42" s="25"/>
      <c r="G42" s="25"/>
      <c r="H42" s="26">
        <f>G42-F42</f>
        <v>0</v>
      </c>
      <c r="I42" s="21"/>
      <c r="J42" s="25"/>
      <c r="K42" s="26">
        <f>J42*0.133322387415</f>
        <v>0</v>
      </c>
      <c r="L42" s="21"/>
      <c r="M42" s="25"/>
      <c r="N42" s="26">
        <f>M42*0.133322387415</f>
        <v>0</v>
      </c>
      <c r="O42" s="28"/>
      <c r="P42" s="25"/>
      <c r="Q42" s="26">
        <f>O42*P42</f>
        <v>0</v>
      </c>
      <c r="R42" s="26">
        <f>IF(A37=TRUE,Q42*(SQRT((K42*(273+L42))/(N42*(273+I42)))),Q42)</f>
        <v>0</v>
      </c>
      <c r="S42" s="20"/>
      <c r="T42" s="25"/>
      <c r="U42" s="25"/>
      <c r="V42" s="26">
        <f>U42-T42</f>
        <v>0</v>
      </c>
      <c r="W42" s="28"/>
      <c r="X42" s="27" t="str">
        <f>IF(ISERROR(((H42-V42)/R42)*(W42/480)),"",((H42-V42)/R42)*(W42/480))</f>
        <v/>
      </c>
      <c r="Y42" s="26" t="e">
        <f>(101.3*(L42+273))/(N42*273)</f>
        <v>#DIV/0!</v>
      </c>
      <c r="Z42" s="26" t="str">
        <f>IF(ISERROR(((H42-V42)/R42)*1000000*(W42/480)*Y42),"",((H42-V42)/R42)*1000000*(W42/480)*Y42)</f>
        <v/>
      </c>
      <c r="AA42" s="61">
        <f>SUM(Z42:Z44)</f>
        <v>0</v>
      </c>
    </row>
    <row r="43" spans="1:27" x14ac:dyDescent="0.25">
      <c r="A43" s="19" t="s">
        <v>21</v>
      </c>
      <c r="B43" s="57"/>
      <c r="C43" s="57"/>
      <c r="D43" s="59"/>
      <c r="E43" s="22"/>
      <c r="F43" s="25"/>
      <c r="G43" s="25"/>
      <c r="H43" s="26">
        <f t="shared" ref="H43" si="18">G43-F43</f>
        <v>0</v>
      </c>
      <c r="I43" s="21"/>
      <c r="J43" s="25"/>
      <c r="K43" s="26">
        <f t="shared" ref="K43:K44" si="19">J43*0.133322387415</f>
        <v>0</v>
      </c>
      <c r="L43" s="21"/>
      <c r="M43" s="25"/>
      <c r="N43" s="26">
        <f t="shared" ref="N43:N44" si="20">M43*0.133322387415</f>
        <v>0</v>
      </c>
      <c r="O43" s="28"/>
      <c r="P43" s="25"/>
      <c r="Q43" s="26">
        <f t="shared" ref="Q43:Q44" si="21">O43*P43</f>
        <v>0</v>
      </c>
      <c r="R43" s="26" t="e">
        <f t="shared" ref="R43:R44" si="22">Q43*(SQRT((K43*(273+L43))/(N43*(273+I43))))</f>
        <v>#DIV/0!</v>
      </c>
      <c r="S43" s="20"/>
      <c r="T43" s="25"/>
      <c r="U43" s="25"/>
      <c r="V43" s="26">
        <f t="shared" ref="V43:V44" si="23">U43-T43</f>
        <v>0</v>
      </c>
      <c r="W43" s="28"/>
      <c r="X43" s="27" t="str">
        <f t="shared" ref="X43:X44" si="24">IF(ISERROR(((H43-V43)/R43)*(W43/480)),"",((H43-V43)/R43)*(W43/480))</f>
        <v/>
      </c>
      <c r="Y43" s="26" t="e">
        <f t="shared" ref="Y43:Y44" si="25">(101.3*(L43+273))/(N43*273)</f>
        <v>#DIV/0!</v>
      </c>
      <c r="Z43" s="26" t="str">
        <f t="shared" ref="Z43:Z44" si="26">IF(ISERROR(((H43-V43)/R43)*1000000*(W43/480)*Y43),"",((H43-V43)/R43)*1000000*(W43/480)*Y43)</f>
        <v/>
      </c>
      <c r="AA43" s="62"/>
    </row>
    <row r="44" spans="1:27" x14ac:dyDescent="0.25">
      <c r="A44" s="23" t="s">
        <v>22</v>
      </c>
      <c r="B44" s="57"/>
      <c r="C44" s="57"/>
      <c r="D44" s="60"/>
      <c r="E44" s="22"/>
      <c r="F44" s="25"/>
      <c r="G44" s="25"/>
      <c r="H44" s="26">
        <f>G44-F44</f>
        <v>0</v>
      </c>
      <c r="I44" s="21"/>
      <c r="J44" s="25"/>
      <c r="K44" s="26">
        <f t="shared" si="19"/>
        <v>0</v>
      </c>
      <c r="L44" s="21"/>
      <c r="M44" s="25"/>
      <c r="N44" s="26">
        <f t="shared" si="20"/>
        <v>0</v>
      </c>
      <c r="O44" s="28"/>
      <c r="P44" s="25"/>
      <c r="Q44" s="26">
        <f t="shared" si="21"/>
        <v>0</v>
      </c>
      <c r="R44" s="26" t="e">
        <f t="shared" si="22"/>
        <v>#DIV/0!</v>
      </c>
      <c r="S44" s="20"/>
      <c r="T44" s="25"/>
      <c r="U44" s="25"/>
      <c r="V44" s="26">
        <f t="shared" si="23"/>
        <v>0</v>
      </c>
      <c r="W44" s="28"/>
      <c r="X44" s="27" t="str">
        <f t="shared" si="24"/>
        <v/>
      </c>
      <c r="Y44" s="26" t="e">
        <f t="shared" si="25"/>
        <v>#DIV/0!</v>
      </c>
      <c r="Z44" s="26" t="str">
        <f t="shared" si="26"/>
        <v/>
      </c>
      <c r="AA44" s="63"/>
    </row>
    <row r="45" spans="1:27" x14ac:dyDescent="0.25">
      <c r="A45" s="13"/>
    </row>
    <row r="47" spans="1:27" x14ac:dyDescent="0.25">
      <c r="A47" s="10"/>
      <c r="B47" s="74" t="s">
        <v>18</v>
      </c>
      <c r="C47" s="75"/>
      <c r="D47" s="76"/>
      <c r="E47" s="77"/>
      <c r="F47" s="77"/>
      <c r="G47" s="78"/>
      <c r="H47" s="13"/>
      <c r="I47" s="15" t="s">
        <v>19</v>
      </c>
      <c r="J47" s="16"/>
      <c r="K47" s="76"/>
      <c r="L47" s="77"/>
      <c r="M47" s="78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9" customHeight="1" x14ac:dyDescent="0.25">
      <c r="A48" s="10"/>
      <c r="B48" s="17"/>
      <c r="C48" s="17"/>
      <c r="D48" s="17"/>
      <c r="E48" s="17"/>
      <c r="F48" s="17"/>
      <c r="G48" s="17"/>
      <c r="H48" s="14"/>
      <c r="I48" s="17"/>
      <c r="J48" s="17"/>
      <c r="K48" s="17"/>
      <c r="L48" s="17"/>
      <c r="M48" s="14"/>
      <c r="N48" s="14"/>
      <c r="O48" s="14"/>
      <c r="T48" s="10"/>
      <c r="U48" s="10"/>
      <c r="V48" s="10"/>
      <c r="W48" s="10"/>
      <c r="X48" s="10"/>
      <c r="Y48" s="10"/>
      <c r="Z48" s="10"/>
      <c r="AA48" s="10"/>
    </row>
    <row r="49" spans="1:27" x14ac:dyDescent="0.25">
      <c r="A49" s="24" t="s">
        <v>26</v>
      </c>
      <c r="B49" s="64" t="s">
        <v>23</v>
      </c>
      <c r="C49" s="64"/>
      <c r="D49" s="72" t="s">
        <v>0</v>
      </c>
      <c r="E49" s="72"/>
      <c r="F49" s="72" t="s">
        <v>28</v>
      </c>
      <c r="G49" s="72"/>
      <c r="H49" s="72"/>
      <c r="I49" s="73" t="s">
        <v>1</v>
      </c>
      <c r="J49" s="73"/>
      <c r="K49" s="18"/>
      <c r="L49" s="72" t="s">
        <v>2</v>
      </c>
      <c r="M49" s="72"/>
      <c r="N49" s="18"/>
      <c r="O49" s="65" t="s">
        <v>3</v>
      </c>
      <c r="P49" s="65" t="s">
        <v>4</v>
      </c>
      <c r="Q49" s="65" t="s">
        <v>13</v>
      </c>
      <c r="R49" s="65" t="s">
        <v>30</v>
      </c>
      <c r="S49" s="68" t="s">
        <v>5</v>
      </c>
      <c r="T49" s="69"/>
      <c r="U49" s="69"/>
      <c r="V49" s="70"/>
      <c r="W49" s="65" t="s">
        <v>6</v>
      </c>
      <c r="X49" s="64" t="s">
        <v>14</v>
      </c>
      <c r="Y49" s="64"/>
      <c r="Z49" s="64"/>
      <c r="AA49" s="64"/>
    </row>
    <row r="50" spans="1:27" x14ac:dyDescent="0.25">
      <c r="A50" s="24" t="s">
        <v>27</v>
      </c>
      <c r="B50" s="64"/>
      <c r="C50" s="64"/>
      <c r="D50" s="65" t="s">
        <v>25</v>
      </c>
      <c r="E50" s="64" t="s">
        <v>7</v>
      </c>
      <c r="F50" s="64" t="s">
        <v>8</v>
      </c>
      <c r="G50" s="64" t="s">
        <v>9</v>
      </c>
      <c r="H50" s="64" t="s">
        <v>29</v>
      </c>
      <c r="I50" s="64" t="s">
        <v>16</v>
      </c>
      <c r="J50" s="64" t="s">
        <v>10</v>
      </c>
      <c r="K50" s="64" t="s">
        <v>11</v>
      </c>
      <c r="L50" s="64" t="s">
        <v>15</v>
      </c>
      <c r="M50" s="64" t="s">
        <v>10</v>
      </c>
      <c r="N50" s="64" t="s">
        <v>11</v>
      </c>
      <c r="O50" s="66"/>
      <c r="P50" s="66"/>
      <c r="Q50" s="66"/>
      <c r="R50" s="66"/>
      <c r="S50" s="64" t="s">
        <v>7</v>
      </c>
      <c r="T50" s="64" t="s">
        <v>12</v>
      </c>
      <c r="U50" s="64" t="s">
        <v>9</v>
      </c>
      <c r="V50" s="64" t="s">
        <v>29</v>
      </c>
      <c r="W50" s="66"/>
      <c r="X50" s="64" t="s">
        <v>24</v>
      </c>
      <c r="Y50" s="64" t="s">
        <v>33</v>
      </c>
      <c r="Z50" s="64" t="s">
        <v>31</v>
      </c>
      <c r="AA50" s="71" t="s">
        <v>32</v>
      </c>
    </row>
    <row r="51" spans="1:27" x14ac:dyDescent="0.25">
      <c r="A51" s="32" t="b">
        <v>0</v>
      </c>
      <c r="B51" s="64"/>
      <c r="C51" s="64"/>
      <c r="D51" s="66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6"/>
      <c r="P51" s="66"/>
      <c r="Q51" s="66"/>
      <c r="R51" s="66"/>
      <c r="S51" s="64"/>
      <c r="T51" s="64"/>
      <c r="U51" s="64"/>
      <c r="V51" s="64"/>
      <c r="W51" s="66"/>
      <c r="X51" s="64"/>
      <c r="Y51" s="64"/>
      <c r="Z51" s="64"/>
      <c r="AA51" s="71"/>
    </row>
    <row r="52" spans="1:27" x14ac:dyDescent="0.25">
      <c r="B52" s="64"/>
      <c r="C52" s="64"/>
      <c r="D52" s="66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6"/>
      <c r="P52" s="66"/>
      <c r="Q52" s="66"/>
      <c r="R52" s="66"/>
      <c r="S52" s="64"/>
      <c r="T52" s="64"/>
      <c r="U52" s="64"/>
      <c r="V52" s="64"/>
      <c r="W52" s="66"/>
      <c r="X52" s="64"/>
      <c r="Y52" s="64"/>
      <c r="Z52" s="64"/>
      <c r="AA52" s="71"/>
    </row>
    <row r="53" spans="1:27" x14ac:dyDescent="0.25">
      <c r="B53" s="64"/>
      <c r="C53" s="64"/>
      <c r="D53" s="66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6"/>
      <c r="P53" s="66"/>
      <c r="Q53" s="66"/>
      <c r="R53" s="66"/>
      <c r="S53" s="64"/>
      <c r="T53" s="64"/>
      <c r="U53" s="64"/>
      <c r="V53" s="64"/>
      <c r="W53" s="66"/>
      <c r="X53" s="64"/>
      <c r="Y53" s="64"/>
      <c r="Z53" s="64"/>
      <c r="AA53" s="71"/>
    </row>
    <row r="54" spans="1:27" x14ac:dyDescent="0.25">
      <c r="B54" s="64"/>
      <c r="C54" s="64"/>
      <c r="D54" s="66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6"/>
      <c r="P54" s="66"/>
      <c r="Q54" s="66"/>
      <c r="R54" s="66"/>
      <c r="S54" s="64"/>
      <c r="T54" s="64"/>
      <c r="U54" s="64"/>
      <c r="V54" s="64"/>
      <c r="W54" s="66"/>
      <c r="X54" s="64"/>
      <c r="Y54" s="64"/>
      <c r="Z54" s="64"/>
      <c r="AA54" s="71"/>
    </row>
    <row r="55" spans="1:27" x14ac:dyDescent="0.25">
      <c r="B55" s="64"/>
      <c r="C55" s="64"/>
      <c r="D55" s="67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7"/>
      <c r="P55" s="67"/>
      <c r="Q55" s="67"/>
      <c r="R55" s="67"/>
      <c r="S55" s="64"/>
      <c r="T55" s="64"/>
      <c r="U55" s="64"/>
      <c r="V55" s="64"/>
      <c r="W55" s="67"/>
      <c r="X55" s="64"/>
      <c r="Y55" s="64"/>
      <c r="Z55" s="64"/>
      <c r="AA55" s="71"/>
    </row>
    <row r="56" spans="1:27" x14ac:dyDescent="0.25">
      <c r="A56" s="19" t="s">
        <v>20</v>
      </c>
      <c r="B56" s="57"/>
      <c r="C56" s="57"/>
      <c r="D56" s="58" t="s">
        <v>27</v>
      </c>
      <c r="E56" s="20"/>
      <c r="F56" s="25"/>
      <c r="G56" s="25"/>
      <c r="H56" s="26">
        <f>G56-F56</f>
        <v>0</v>
      </c>
      <c r="I56" s="21"/>
      <c r="J56" s="25"/>
      <c r="K56" s="26">
        <f>J56*0.133322387415</f>
        <v>0</v>
      </c>
      <c r="L56" s="21"/>
      <c r="M56" s="25"/>
      <c r="N56" s="26">
        <f>M56*0.133322387415</f>
        <v>0</v>
      </c>
      <c r="O56" s="28"/>
      <c r="P56" s="25"/>
      <c r="Q56" s="26">
        <f>O56*P56</f>
        <v>0</v>
      </c>
      <c r="R56" s="26">
        <f>IF(A51=TRUE,Q56*(SQRT((K56*(273+L56))/(N56*(273+I56)))),Q56)</f>
        <v>0</v>
      </c>
      <c r="S56" s="20"/>
      <c r="T56" s="25"/>
      <c r="U56" s="25"/>
      <c r="V56" s="26">
        <f>U56-T56</f>
        <v>0</v>
      </c>
      <c r="W56" s="28"/>
      <c r="X56" s="27" t="str">
        <f>IF(ISERROR(((H56-V56)/R56)*(W56/480)),"",((H56-V56)/R56)*(W56/480))</f>
        <v/>
      </c>
      <c r="Y56" s="26" t="e">
        <f>(101.3*(L56+273))/(N56*273)</f>
        <v>#DIV/0!</v>
      </c>
      <c r="Z56" s="26" t="str">
        <f>IF(ISERROR(((H56-V56)/R56)*1000000*(W56/480)*Y56),"",((H56-V56)/R56)*1000000*(W56/480)*Y56)</f>
        <v/>
      </c>
      <c r="AA56" s="61">
        <f>SUM(Z56:Z58)</f>
        <v>0</v>
      </c>
    </row>
    <row r="57" spans="1:27" x14ac:dyDescent="0.25">
      <c r="A57" s="19" t="s">
        <v>21</v>
      </c>
      <c r="B57" s="57"/>
      <c r="C57" s="57"/>
      <c r="D57" s="59"/>
      <c r="E57" s="22"/>
      <c r="F57" s="25"/>
      <c r="G57" s="25"/>
      <c r="H57" s="26">
        <f t="shared" ref="H57" si="27">G57-F57</f>
        <v>0</v>
      </c>
      <c r="I57" s="21"/>
      <c r="J57" s="25"/>
      <c r="K57" s="26">
        <f t="shared" ref="K57:K58" si="28">J57*0.133322387415</f>
        <v>0</v>
      </c>
      <c r="L57" s="21"/>
      <c r="M57" s="25"/>
      <c r="N57" s="26">
        <f t="shared" ref="N57:N58" si="29">M57*0.133322387415</f>
        <v>0</v>
      </c>
      <c r="O57" s="28"/>
      <c r="P57" s="25"/>
      <c r="Q57" s="26">
        <f t="shared" ref="Q57:Q58" si="30">O57*P57</f>
        <v>0</v>
      </c>
      <c r="R57" s="26" t="e">
        <f t="shared" ref="R57:R58" si="31">Q57*(SQRT((K57*(273+L57))/(N57*(273+I57))))</f>
        <v>#DIV/0!</v>
      </c>
      <c r="S57" s="20"/>
      <c r="T57" s="25"/>
      <c r="U57" s="25"/>
      <c r="V57" s="26">
        <f t="shared" ref="V57:V58" si="32">U57-T57</f>
        <v>0</v>
      </c>
      <c r="W57" s="28"/>
      <c r="X57" s="27" t="str">
        <f t="shared" ref="X57:X58" si="33">IF(ISERROR(((H57-V57)/R57)*(W57/480)),"",((H57-V57)/R57)*(W57/480))</f>
        <v/>
      </c>
      <c r="Y57" s="26" t="e">
        <f t="shared" ref="Y57:Y58" si="34">(101.3*(L57+273))/(N57*273)</f>
        <v>#DIV/0!</v>
      </c>
      <c r="Z57" s="26" t="str">
        <f t="shared" ref="Z57:Z58" si="35">IF(ISERROR(((H57-V57)/R57)*1000000*(W57/480)*Y57),"",((H57-V57)/R57)*1000000*(W57/480)*Y57)</f>
        <v/>
      </c>
      <c r="AA57" s="62"/>
    </row>
    <row r="58" spans="1:27" x14ac:dyDescent="0.25">
      <c r="A58" s="23" t="s">
        <v>22</v>
      </c>
      <c r="B58" s="57"/>
      <c r="C58" s="57"/>
      <c r="D58" s="60"/>
      <c r="E58" s="22"/>
      <c r="F58" s="25"/>
      <c r="G58" s="25"/>
      <c r="H58" s="26">
        <f>G58-F58</f>
        <v>0</v>
      </c>
      <c r="I58" s="21"/>
      <c r="J58" s="25"/>
      <c r="K58" s="26">
        <f t="shared" si="28"/>
        <v>0</v>
      </c>
      <c r="L58" s="21"/>
      <c r="M58" s="25"/>
      <c r="N58" s="26">
        <f t="shared" si="29"/>
        <v>0</v>
      </c>
      <c r="O58" s="28"/>
      <c r="P58" s="25"/>
      <c r="Q58" s="26">
        <f t="shared" si="30"/>
        <v>0</v>
      </c>
      <c r="R58" s="26" t="e">
        <f t="shared" si="31"/>
        <v>#DIV/0!</v>
      </c>
      <c r="S58" s="20"/>
      <c r="T58" s="25"/>
      <c r="U58" s="25"/>
      <c r="V58" s="26">
        <f t="shared" si="32"/>
        <v>0</v>
      </c>
      <c r="W58" s="28"/>
      <c r="X58" s="27" t="str">
        <f t="shared" si="33"/>
        <v/>
      </c>
      <c r="Y58" s="26" t="e">
        <f t="shared" si="34"/>
        <v>#DIV/0!</v>
      </c>
      <c r="Z58" s="26" t="str">
        <f t="shared" si="35"/>
        <v/>
      </c>
      <c r="AA58" s="63"/>
    </row>
    <row r="59" spans="1:27" x14ac:dyDescent="0.25">
      <c r="A59" s="13"/>
      <c r="L59" s="31"/>
      <c r="M59" s="31"/>
    </row>
    <row r="61" spans="1:27" x14ac:dyDescent="0.25">
      <c r="A61" s="10"/>
      <c r="B61" s="74" t="s">
        <v>18</v>
      </c>
      <c r="C61" s="75"/>
      <c r="D61" s="76"/>
      <c r="E61" s="77"/>
      <c r="F61" s="77"/>
      <c r="G61" s="78"/>
      <c r="H61" s="13"/>
      <c r="I61" s="15" t="s">
        <v>19</v>
      </c>
      <c r="J61" s="16"/>
      <c r="K61" s="76"/>
      <c r="L61" s="77"/>
      <c r="M61" s="78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8.25" customHeight="1" x14ac:dyDescent="0.25">
      <c r="A62" s="10"/>
      <c r="B62" s="17"/>
      <c r="C62" s="17"/>
      <c r="D62" s="17"/>
      <c r="E62" s="17"/>
      <c r="F62" s="17"/>
      <c r="G62" s="17"/>
      <c r="H62" s="14"/>
      <c r="I62" s="17"/>
      <c r="J62" s="17"/>
      <c r="K62" s="17"/>
      <c r="L62" s="17"/>
      <c r="M62" s="14"/>
      <c r="N62" s="14"/>
      <c r="O62" s="14"/>
      <c r="T62" s="10"/>
      <c r="U62" s="10"/>
      <c r="V62" s="10"/>
      <c r="W62" s="10"/>
      <c r="X62" s="10"/>
      <c r="Y62" s="10"/>
      <c r="Z62" s="10"/>
      <c r="AA62" s="10"/>
    </row>
    <row r="63" spans="1:27" x14ac:dyDescent="0.25">
      <c r="A63" s="24" t="s">
        <v>26</v>
      </c>
      <c r="B63" s="64" t="s">
        <v>23</v>
      </c>
      <c r="C63" s="64"/>
      <c r="D63" s="72" t="s">
        <v>0</v>
      </c>
      <c r="E63" s="72"/>
      <c r="F63" s="72" t="s">
        <v>28</v>
      </c>
      <c r="G63" s="72"/>
      <c r="H63" s="72"/>
      <c r="I63" s="73" t="s">
        <v>1</v>
      </c>
      <c r="J63" s="73"/>
      <c r="K63" s="18"/>
      <c r="L63" s="72" t="s">
        <v>2</v>
      </c>
      <c r="M63" s="72"/>
      <c r="N63" s="18"/>
      <c r="O63" s="65" t="s">
        <v>3</v>
      </c>
      <c r="P63" s="65" t="s">
        <v>4</v>
      </c>
      <c r="Q63" s="65" t="s">
        <v>13</v>
      </c>
      <c r="R63" s="65" t="s">
        <v>30</v>
      </c>
      <c r="S63" s="68" t="s">
        <v>5</v>
      </c>
      <c r="T63" s="69"/>
      <c r="U63" s="69"/>
      <c r="V63" s="70"/>
      <c r="W63" s="65" t="s">
        <v>6</v>
      </c>
      <c r="X63" s="64" t="s">
        <v>14</v>
      </c>
      <c r="Y63" s="64"/>
      <c r="Z63" s="64"/>
      <c r="AA63" s="64"/>
    </row>
    <row r="64" spans="1:27" x14ac:dyDescent="0.25">
      <c r="A64" s="24" t="s">
        <v>27</v>
      </c>
      <c r="B64" s="64"/>
      <c r="C64" s="64"/>
      <c r="D64" s="65" t="s">
        <v>25</v>
      </c>
      <c r="E64" s="64" t="s">
        <v>7</v>
      </c>
      <c r="F64" s="64" t="s">
        <v>8</v>
      </c>
      <c r="G64" s="64" t="s">
        <v>9</v>
      </c>
      <c r="H64" s="64" t="s">
        <v>29</v>
      </c>
      <c r="I64" s="64" t="s">
        <v>16</v>
      </c>
      <c r="J64" s="64" t="s">
        <v>10</v>
      </c>
      <c r="K64" s="64" t="s">
        <v>11</v>
      </c>
      <c r="L64" s="64" t="s">
        <v>15</v>
      </c>
      <c r="M64" s="64" t="s">
        <v>10</v>
      </c>
      <c r="N64" s="64" t="s">
        <v>11</v>
      </c>
      <c r="O64" s="66"/>
      <c r="P64" s="66"/>
      <c r="Q64" s="66"/>
      <c r="R64" s="66"/>
      <c r="S64" s="64" t="s">
        <v>7</v>
      </c>
      <c r="T64" s="64" t="s">
        <v>12</v>
      </c>
      <c r="U64" s="64" t="s">
        <v>9</v>
      </c>
      <c r="V64" s="64" t="s">
        <v>29</v>
      </c>
      <c r="W64" s="66"/>
      <c r="X64" s="64" t="s">
        <v>24</v>
      </c>
      <c r="Y64" s="64" t="s">
        <v>33</v>
      </c>
      <c r="Z64" s="64" t="s">
        <v>31</v>
      </c>
      <c r="AA64" s="71" t="s">
        <v>32</v>
      </c>
    </row>
    <row r="65" spans="1:27" x14ac:dyDescent="0.25">
      <c r="A65" s="32" t="b">
        <v>1</v>
      </c>
      <c r="B65" s="64"/>
      <c r="C65" s="64"/>
      <c r="D65" s="66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6"/>
      <c r="P65" s="66"/>
      <c r="Q65" s="66"/>
      <c r="R65" s="66"/>
      <c r="S65" s="64"/>
      <c r="T65" s="64"/>
      <c r="U65" s="64"/>
      <c r="V65" s="64"/>
      <c r="W65" s="66"/>
      <c r="X65" s="64"/>
      <c r="Y65" s="64"/>
      <c r="Z65" s="64"/>
      <c r="AA65" s="71"/>
    </row>
    <row r="66" spans="1:27" x14ac:dyDescent="0.25">
      <c r="B66" s="64"/>
      <c r="C66" s="64"/>
      <c r="D66" s="66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6"/>
      <c r="P66" s="66"/>
      <c r="Q66" s="66"/>
      <c r="R66" s="66"/>
      <c r="S66" s="64"/>
      <c r="T66" s="64"/>
      <c r="U66" s="64"/>
      <c r="V66" s="64"/>
      <c r="W66" s="66"/>
      <c r="X66" s="64"/>
      <c r="Y66" s="64"/>
      <c r="Z66" s="64"/>
      <c r="AA66" s="71"/>
    </row>
    <row r="67" spans="1:27" x14ac:dyDescent="0.25">
      <c r="B67" s="64"/>
      <c r="C67" s="64"/>
      <c r="D67" s="66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6"/>
      <c r="P67" s="66"/>
      <c r="Q67" s="66"/>
      <c r="R67" s="66"/>
      <c r="S67" s="64"/>
      <c r="T67" s="64"/>
      <c r="U67" s="64"/>
      <c r="V67" s="64"/>
      <c r="W67" s="66"/>
      <c r="X67" s="64"/>
      <c r="Y67" s="64"/>
      <c r="Z67" s="64"/>
      <c r="AA67" s="71"/>
    </row>
    <row r="68" spans="1:27" x14ac:dyDescent="0.25">
      <c r="B68" s="64"/>
      <c r="C68" s="64"/>
      <c r="D68" s="66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6"/>
      <c r="P68" s="66"/>
      <c r="Q68" s="66"/>
      <c r="R68" s="66"/>
      <c r="S68" s="64"/>
      <c r="T68" s="64"/>
      <c r="U68" s="64"/>
      <c r="V68" s="64"/>
      <c r="W68" s="66"/>
      <c r="X68" s="64"/>
      <c r="Y68" s="64"/>
      <c r="Z68" s="64"/>
      <c r="AA68" s="71"/>
    </row>
    <row r="69" spans="1:27" x14ac:dyDescent="0.25">
      <c r="B69" s="64"/>
      <c r="C69" s="64"/>
      <c r="D69" s="67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7"/>
      <c r="P69" s="67"/>
      <c r="Q69" s="67"/>
      <c r="R69" s="67"/>
      <c r="S69" s="64"/>
      <c r="T69" s="64"/>
      <c r="U69" s="64"/>
      <c r="V69" s="64"/>
      <c r="W69" s="67"/>
      <c r="X69" s="64"/>
      <c r="Y69" s="64"/>
      <c r="Z69" s="64"/>
      <c r="AA69" s="71"/>
    </row>
    <row r="70" spans="1:27" x14ac:dyDescent="0.25">
      <c r="A70" s="19" t="s">
        <v>20</v>
      </c>
      <c r="B70" s="57"/>
      <c r="C70" s="57"/>
      <c r="D70" s="58" t="s">
        <v>27</v>
      </c>
      <c r="E70" s="20"/>
      <c r="F70" s="25"/>
      <c r="G70" s="25"/>
      <c r="H70" s="26">
        <f>G70-F70</f>
        <v>0</v>
      </c>
      <c r="I70" s="21"/>
      <c r="J70" s="25"/>
      <c r="K70" s="26">
        <f>J70*0.133322387415</f>
        <v>0</v>
      </c>
      <c r="L70" s="21"/>
      <c r="M70" s="25"/>
      <c r="N70" s="26">
        <f>M70*0.133322387415</f>
        <v>0</v>
      </c>
      <c r="O70" s="28"/>
      <c r="P70" s="25"/>
      <c r="Q70" s="26">
        <f>O70*P70</f>
        <v>0</v>
      </c>
      <c r="R70" s="26" t="e">
        <f>IF(A65=TRUE,Q70*(SQRT((K70*(273+L70))/(N70*(273+I70)))),Q70)</f>
        <v>#DIV/0!</v>
      </c>
      <c r="S70" s="20"/>
      <c r="T70" s="25"/>
      <c r="U70" s="25"/>
      <c r="V70" s="26">
        <f>U70-T70</f>
        <v>0</v>
      </c>
      <c r="W70" s="28"/>
      <c r="X70" s="27" t="str">
        <f>IF(ISERROR(((H70-V70)/R70)*(W70/480)),"",((H70-V70)/R70)*(W70/480))</f>
        <v/>
      </c>
      <c r="Y70" s="26" t="e">
        <f>(101.3*(L70+273))/(N70*273)</f>
        <v>#DIV/0!</v>
      </c>
      <c r="Z70" s="26" t="str">
        <f>IF(ISERROR(((H70-V70)/R70)*1000000*(W70/480)*Y70),"",((H70-V70)/R70)*1000000*(W70/480)*Y70)</f>
        <v/>
      </c>
      <c r="AA70" s="61">
        <f>SUM(Z70:Z72)</f>
        <v>0</v>
      </c>
    </row>
    <row r="71" spans="1:27" x14ac:dyDescent="0.25">
      <c r="A71" s="19" t="s">
        <v>21</v>
      </c>
      <c r="B71" s="57"/>
      <c r="C71" s="57"/>
      <c r="D71" s="59"/>
      <c r="E71" s="22"/>
      <c r="F71" s="25"/>
      <c r="G71" s="25"/>
      <c r="H71" s="26">
        <f t="shared" ref="H71" si="36">G71-F71</f>
        <v>0</v>
      </c>
      <c r="I71" s="21"/>
      <c r="J71" s="25"/>
      <c r="K71" s="26">
        <f t="shared" ref="K71:K72" si="37">J71*0.133322387415</f>
        <v>0</v>
      </c>
      <c r="L71" s="21"/>
      <c r="M71" s="25"/>
      <c r="N71" s="26">
        <f t="shared" ref="N71:N72" si="38">M71*0.133322387415</f>
        <v>0</v>
      </c>
      <c r="O71" s="28"/>
      <c r="P71" s="25"/>
      <c r="Q71" s="26">
        <f t="shared" ref="Q71:Q72" si="39">O71*P71</f>
        <v>0</v>
      </c>
      <c r="R71" s="26" t="e">
        <f t="shared" ref="R71:R72" si="40">Q71*(SQRT((K71*(273+L71))/(N71*(273+I71))))</f>
        <v>#DIV/0!</v>
      </c>
      <c r="S71" s="20"/>
      <c r="T71" s="25"/>
      <c r="U71" s="25"/>
      <c r="V71" s="26">
        <f t="shared" ref="V71:V72" si="41">U71-T71</f>
        <v>0</v>
      </c>
      <c r="W71" s="28"/>
      <c r="X71" s="27" t="str">
        <f t="shared" ref="X71:X72" si="42">IF(ISERROR(((H71-V71)/R71)*(W71/480)),"",((H71-V71)/R71)*(W71/480))</f>
        <v/>
      </c>
      <c r="Y71" s="26" t="e">
        <f t="shared" ref="Y71:Y72" si="43">(101.3*(L71+273))/(N71*273)</f>
        <v>#DIV/0!</v>
      </c>
      <c r="Z71" s="26" t="str">
        <f t="shared" ref="Z71:Z72" si="44">IF(ISERROR(((H71-V71)/R71)*1000000*(W71/480)*Y71),"",((H71-V71)/R71)*1000000*(W71/480)*Y71)</f>
        <v/>
      </c>
      <c r="AA71" s="62"/>
    </row>
    <row r="72" spans="1:27" x14ac:dyDescent="0.25">
      <c r="A72" s="23" t="s">
        <v>22</v>
      </c>
      <c r="B72" s="57"/>
      <c r="C72" s="57"/>
      <c r="D72" s="60"/>
      <c r="E72" s="22"/>
      <c r="F72" s="25"/>
      <c r="G72" s="25"/>
      <c r="H72" s="26">
        <f>G72-F72</f>
        <v>0</v>
      </c>
      <c r="I72" s="21"/>
      <c r="J72" s="25"/>
      <c r="K72" s="26">
        <f t="shared" si="37"/>
        <v>0</v>
      </c>
      <c r="L72" s="21"/>
      <c r="M72" s="25"/>
      <c r="N72" s="26">
        <f t="shared" si="38"/>
        <v>0</v>
      </c>
      <c r="O72" s="28"/>
      <c r="P72" s="25"/>
      <c r="Q72" s="26">
        <f t="shared" si="39"/>
        <v>0</v>
      </c>
      <c r="R72" s="26" t="e">
        <f t="shared" si="40"/>
        <v>#DIV/0!</v>
      </c>
      <c r="S72" s="20"/>
      <c r="T72" s="25"/>
      <c r="U72" s="25"/>
      <c r="V72" s="26">
        <f t="shared" si="41"/>
        <v>0</v>
      </c>
      <c r="W72" s="28"/>
      <c r="X72" s="27" t="str">
        <f t="shared" si="42"/>
        <v/>
      </c>
      <c r="Y72" s="26" t="e">
        <f t="shared" si="43"/>
        <v>#DIV/0!</v>
      </c>
      <c r="Z72" s="26" t="str">
        <f t="shared" si="44"/>
        <v/>
      </c>
      <c r="AA72" s="63"/>
    </row>
    <row r="73" spans="1:27" x14ac:dyDescent="0.25">
      <c r="A73" s="13"/>
    </row>
  </sheetData>
  <sheetProtection selectLockedCells="1"/>
  <mergeCells count="199">
    <mergeCell ref="B1:C1"/>
    <mergeCell ref="B3:C3"/>
    <mergeCell ref="B5:C5"/>
    <mergeCell ref="K5:M5"/>
    <mergeCell ref="P7:P13"/>
    <mergeCell ref="U8:U13"/>
    <mergeCell ref="V8:V13"/>
    <mergeCell ref="Y8:Y13"/>
    <mergeCell ref="W7:W13"/>
    <mergeCell ref="X7:AA7"/>
    <mergeCell ref="F8:F13"/>
    <mergeCell ref="G8:G13"/>
    <mergeCell ref="H8:H13"/>
    <mergeCell ref="I8:I13"/>
    <mergeCell ref="J8:J13"/>
    <mergeCell ref="K8:K13"/>
    <mergeCell ref="Q7:Q13"/>
    <mergeCell ref="R7:R13"/>
    <mergeCell ref="S7:V7"/>
    <mergeCell ref="L8:L13"/>
    <mergeCell ref="M8:M13"/>
    <mergeCell ref="N8:N13"/>
    <mergeCell ref="D1:AA1"/>
    <mergeCell ref="B19:C19"/>
    <mergeCell ref="D19:G19"/>
    <mergeCell ref="K19:M19"/>
    <mergeCell ref="AA14:AA16"/>
    <mergeCell ref="D8:D13"/>
    <mergeCell ref="D14:D16"/>
    <mergeCell ref="D5:G5"/>
    <mergeCell ref="D3:G3"/>
    <mergeCell ref="D7:E7"/>
    <mergeCell ref="F7:H7"/>
    <mergeCell ref="B7:C13"/>
    <mergeCell ref="B14:C14"/>
    <mergeCell ref="B15:C15"/>
    <mergeCell ref="B16:C16"/>
    <mergeCell ref="E8:E13"/>
    <mergeCell ref="S8:S13"/>
    <mergeCell ref="T8:T13"/>
    <mergeCell ref="X8:X13"/>
    <mergeCell ref="Z8:Z13"/>
    <mergeCell ref="AA8:AA13"/>
    <mergeCell ref="I7:J7"/>
    <mergeCell ref="L7:M7"/>
    <mergeCell ref="O7:O13"/>
    <mergeCell ref="W21:W27"/>
    <mergeCell ref="X21:AA21"/>
    <mergeCell ref="Y22:Y27"/>
    <mergeCell ref="Z22:Z27"/>
    <mergeCell ref="AA22:AA27"/>
    <mergeCell ref="B21:C27"/>
    <mergeCell ref="D21:E21"/>
    <mergeCell ref="F21:H21"/>
    <mergeCell ref="I21:J21"/>
    <mergeCell ref="L21:M21"/>
    <mergeCell ref="O21:O27"/>
    <mergeCell ref="D22:D27"/>
    <mergeCell ref="E22:E27"/>
    <mergeCell ref="F22:F27"/>
    <mergeCell ref="G22:G27"/>
    <mergeCell ref="B28:C28"/>
    <mergeCell ref="D28:D30"/>
    <mergeCell ref="AA28:AA30"/>
    <mergeCell ref="B29:C29"/>
    <mergeCell ref="B30:C30"/>
    <mergeCell ref="B33:C33"/>
    <mergeCell ref="D33:G33"/>
    <mergeCell ref="K33:M33"/>
    <mergeCell ref="N22:N27"/>
    <mergeCell ref="S22:S27"/>
    <mergeCell ref="T22:T27"/>
    <mergeCell ref="U22:U27"/>
    <mergeCell ref="V22:V27"/>
    <mergeCell ref="X22:X27"/>
    <mergeCell ref="H22:H27"/>
    <mergeCell ref="I22:I27"/>
    <mergeCell ref="J22:J27"/>
    <mergeCell ref="K22:K27"/>
    <mergeCell ref="L22:L27"/>
    <mergeCell ref="M22:M27"/>
    <mergeCell ref="P21:P27"/>
    <mergeCell ref="Q21:Q27"/>
    <mergeCell ref="R21:R27"/>
    <mergeCell ref="S21:V21"/>
    <mergeCell ref="W35:W41"/>
    <mergeCell ref="X35:AA35"/>
    <mergeCell ref="Y36:Y41"/>
    <mergeCell ref="Z36:Z41"/>
    <mergeCell ref="AA36:AA41"/>
    <mergeCell ref="B35:C41"/>
    <mergeCell ref="D35:E35"/>
    <mergeCell ref="F35:H35"/>
    <mergeCell ref="I35:J35"/>
    <mergeCell ref="L35:M35"/>
    <mergeCell ref="O35:O41"/>
    <mergeCell ref="D36:D41"/>
    <mergeCell ref="E36:E41"/>
    <mergeCell ref="F36:F41"/>
    <mergeCell ref="G36:G41"/>
    <mergeCell ref="B42:C42"/>
    <mergeCell ref="D42:D44"/>
    <mergeCell ref="AA42:AA44"/>
    <mergeCell ref="B43:C43"/>
    <mergeCell ref="B44:C44"/>
    <mergeCell ref="B47:C47"/>
    <mergeCell ref="D47:G47"/>
    <mergeCell ref="K47:M47"/>
    <mergeCell ref="N36:N41"/>
    <mergeCell ref="S36:S41"/>
    <mergeCell ref="T36:T41"/>
    <mergeCell ref="U36:U41"/>
    <mergeCell ref="V36:V41"/>
    <mergeCell ref="X36:X41"/>
    <mergeCell ref="H36:H41"/>
    <mergeCell ref="I36:I41"/>
    <mergeCell ref="J36:J41"/>
    <mergeCell ref="K36:K41"/>
    <mergeCell ref="L36:L41"/>
    <mergeCell ref="M36:M41"/>
    <mergeCell ref="P35:P41"/>
    <mergeCell ref="Q35:Q41"/>
    <mergeCell ref="R35:R41"/>
    <mergeCell ref="S35:V35"/>
    <mergeCell ref="W49:W55"/>
    <mergeCell ref="X49:AA49"/>
    <mergeCell ref="Y50:Y55"/>
    <mergeCell ref="Z50:Z55"/>
    <mergeCell ref="AA50:AA55"/>
    <mergeCell ref="B49:C55"/>
    <mergeCell ref="D49:E49"/>
    <mergeCell ref="F49:H49"/>
    <mergeCell ref="I49:J49"/>
    <mergeCell ref="L49:M49"/>
    <mergeCell ref="O49:O55"/>
    <mergeCell ref="D50:D55"/>
    <mergeCell ref="E50:E55"/>
    <mergeCell ref="F50:F55"/>
    <mergeCell ref="G50:G55"/>
    <mergeCell ref="B56:C56"/>
    <mergeCell ref="D56:D58"/>
    <mergeCell ref="AA56:AA58"/>
    <mergeCell ref="B57:C57"/>
    <mergeCell ref="B58:C58"/>
    <mergeCell ref="B61:C61"/>
    <mergeCell ref="D61:G61"/>
    <mergeCell ref="K61:M61"/>
    <mergeCell ref="N50:N55"/>
    <mergeCell ref="S50:S55"/>
    <mergeCell ref="T50:T55"/>
    <mergeCell ref="U50:U55"/>
    <mergeCell ref="V50:V55"/>
    <mergeCell ref="X50:X55"/>
    <mergeCell ref="H50:H55"/>
    <mergeCell ref="I50:I55"/>
    <mergeCell ref="J50:J55"/>
    <mergeCell ref="K50:K55"/>
    <mergeCell ref="L50:L55"/>
    <mergeCell ref="M50:M55"/>
    <mergeCell ref="P49:P55"/>
    <mergeCell ref="Q49:Q55"/>
    <mergeCell ref="R49:R55"/>
    <mergeCell ref="S49:V49"/>
    <mergeCell ref="Z64:Z69"/>
    <mergeCell ref="AA64:AA69"/>
    <mergeCell ref="B63:C69"/>
    <mergeCell ref="D63:E63"/>
    <mergeCell ref="F63:H63"/>
    <mergeCell ref="I63:J63"/>
    <mergeCell ref="L63:M63"/>
    <mergeCell ref="O63:O69"/>
    <mergeCell ref="D64:D69"/>
    <mergeCell ref="E64:E69"/>
    <mergeCell ref="F64:F69"/>
    <mergeCell ref="G64:G69"/>
    <mergeCell ref="B70:C70"/>
    <mergeCell ref="D70:D72"/>
    <mergeCell ref="AA70:AA72"/>
    <mergeCell ref="B71:C71"/>
    <mergeCell ref="B72:C72"/>
    <mergeCell ref="N64:N69"/>
    <mergeCell ref="S64:S69"/>
    <mergeCell ref="T64:T69"/>
    <mergeCell ref="U64:U69"/>
    <mergeCell ref="V64:V69"/>
    <mergeCell ref="X64:X69"/>
    <mergeCell ref="H64:H69"/>
    <mergeCell ref="I64:I69"/>
    <mergeCell ref="J64:J69"/>
    <mergeCell ref="K64:K69"/>
    <mergeCell ref="L64:L69"/>
    <mergeCell ref="M64:M69"/>
    <mergeCell ref="P63:P69"/>
    <mergeCell ref="Q63:Q69"/>
    <mergeCell ref="R63:R69"/>
    <mergeCell ref="S63:V63"/>
    <mergeCell ref="W63:W69"/>
    <mergeCell ref="X63:AA63"/>
    <mergeCell ref="Y64:Y69"/>
  </mergeCells>
  <dataValidations count="1">
    <dataValidation type="list" allowBlank="1" showInputMessage="1" showErrorMessage="1" sqref="D14 D28 D42 D56 D70">
      <formula1>$A$7:$A$8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</xdr:col>
                    <xdr:colOff>600075</xdr:colOff>
                    <xdr:row>15</xdr:row>
                    <xdr:rowOff>171450</xdr:rowOff>
                  </from>
                  <to>
                    <xdr:col>8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600075</xdr:colOff>
                    <xdr:row>29</xdr:row>
                    <xdr:rowOff>171450</xdr:rowOff>
                  </from>
                  <to>
                    <xdr:col>8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600075</xdr:colOff>
                    <xdr:row>43</xdr:row>
                    <xdr:rowOff>171450</xdr:rowOff>
                  </from>
                  <to>
                    <xdr:col>8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</xdr:col>
                    <xdr:colOff>600075</xdr:colOff>
                    <xdr:row>57</xdr:row>
                    <xdr:rowOff>171450</xdr:rowOff>
                  </from>
                  <to>
                    <xdr:col>8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</xdr:col>
                    <xdr:colOff>600075</xdr:colOff>
                    <xdr:row>71</xdr:row>
                    <xdr:rowOff>171450</xdr:rowOff>
                  </from>
                  <to>
                    <xdr:col>8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BİLGİ</vt:lpstr>
      <vt:lpstr>Sheet1</vt:lpstr>
      <vt:lpstr>BİLGİ!Print_Area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odogru</dc:creator>
  <cp:lastModifiedBy>Windows User</cp:lastModifiedBy>
  <cp:lastPrinted>2017-03-27T11:18:16Z</cp:lastPrinted>
  <dcterms:created xsi:type="dcterms:W3CDTF">2017-03-14T08:21:36Z</dcterms:created>
  <dcterms:modified xsi:type="dcterms:W3CDTF">2017-11-27T07:51:49Z</dcterms:modified>
</cp:coreProperties>
</file>